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defaultThemeVersion="124226"/>
  <bookViews>
    <workbookView xWindow="0" yWindow="0" windowWidth="28800" windowHeight="12030" firstSheet="6" activeTab="6"/>
  </bookViews>
  <sheets>
    <sheet name="п.12 а" sheetId="1" r:id="rId1"/>
    <sheet name="п.12 б" sheetId="2" r:id="rId2"/>
    <sheet name="п.12 г" sheetId="3" r:id="rId3"/>
    <sheet name="п.19 а" sheetId="4" r:id="rId4"/>
    <sheet name="п.19б" sheetId="55" r:id="rId5"/>
    <sheet name="п.19в" sheetId="5" r:id="rId6"/>
    <sheet name="п.19г.2" sheetId="7" r:id="rId7"/>
    <sheet name="п.19г.3" sheetId="54" r:id="rId8"/>
    <sheet name="п.19г.4" sheetId="9" r:id="rId9"/>
    <sheet name="п.19г.5" sheetId="10" r:id="rId10"/>
    <sheet name="п.19г .6" sheetId="11" r:id="rId11"/>
    <sheet name="п.19г.7" sheetId="12" r:id="rId12"/>
    <sheet name="п.19г.8" sheetId="13" r:id="rId13"/>
    <sheet name="п.19г.9" sheetId="14" r:id="rId14"/>
    <sheet name="п.19д." sheetId="22" r:id="rId15"/>
    <sheet name="п.19е" sheetId="26" r:id="rId16"/>
    <sheet name="п.19ж" sheetId="27" r:id="rId17"/>
    <sheet name="п.19 з" sheetId="28" r:id="rId18"/>
    <sheet name="п.19и" sheetId="25" r:id="rId19"/>
    <sheet name="п.19к" sheetId="29" r:id="rId20"/>
    <sheet name="п.19л" sheetId="56" r:id="rId21"/>
    <sheet name="п.19м " sheetId="31" r:id="rId22"/>
    <sheet name="п.19н" sheetId="32" r:id="rId23"/>
    <sheet name="19н.1" sheetId="33" r:id="rId24"/>
    <sheet name="19о" sheetId="34" r:id="rId25"/>
    <sheet name="19п" sheetId="37" r:id="rId26"/>
    <sheet name="19р." sheetId="38" r:id="rId27"/>
    <sheet name="19с" sheetId="42" r:id="rId28"/>
    <sheet name="19т" sheetId="43" r:id="rId29"/>
    <sheet name="19у" sheetId="44" r:id="rId30"/>
    <sheet name="28а" sheetId="45" r:id="rId31"/>
    <sheet name="28б" sheetId="46" r:id="rId32"/>
    <sheet name="28в" sheetId="47" r:id="rId33"/>
    <sheet name="28г" sheetId="48" r:id="rId34"/>
    <sheet name="28д" sheetId="49" r:id="rId35"/>
    <sheet name="28е" sheetId="50" r:id="rId36"/>
  </sheets>
  <externalReferences>
    <externalReference r:id="rId37"/>
  </externalReferences>
  <definedNames>
    <definedName name="sub_3001" localSheetId="33">'28г'!$A$14</definedName>
    <definedName name="sub_3002" localSheetId="33">'28г'!$A$18</definedName>
    <definedName name="sub_4001" localSheetId="30">'28а'!#REF!</definedName>
    <definedName name="sub_4002" localSheetId="30">'28а'!#REF!</definedName>
    <definedName name="sub_4003" localSheetId="30">'28а'!#REF!</definedName>
    <definedName name="sub_4004" localSheetId="30">'28а'!#REF!</definedName>
    <definedName name="sub_5001" localSheetId="35">'28е'!$A$18</definedName>
    <definedName name="sub_5002" localSheetId="35">'28е'!$A$20</definedName>
    <definedName name="sub_5003" localSheetId="35">'28е'!$A$22</definedName>
    <definedName name="sub_5004" localSheetId="35">'28е'!$A$24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4" i="54" l="1"/>
  <c r="E52" i="54"/>
  <c r="C52" i="54"/>
  <c r="B52" i="54"/>
  <c r="F49" i="54"/>
  <c r="F48" i="54"/>
  <c r="F44" i="54"/>
  <c r="D44" i="54"/>
  <c r="D43" i="54"/>
  <c r="F43" i="54" s="1"/>
  <c r="E19" i="54"/>
  <c r="H18" i="54"/>
  <c r="H19" i="54" s="1"/>
  <c r="G18" i="54"/>
  <c r="G19" i="54" s="1"/>
  <c r="F18" i="54"/>
  <c r="F19" i="54" s="1"/>
  <c r="E18" i="54"/>
  <c r="D18" i="54"/>
  <c r="D19" i="54" s="1"/>
  <c r="G17" i="54"/>
  <c r="F17" i="54"/>
  <c r="E17" i="54"/>
  <c r="D17" i="54"/>
  <c r="H16" i="54"/>
  <c r="H15" i="54"/>
  <c r="H14" i="54"/>
  <c r="H13" i="54"/>
  <c r="H17" i="54" s="1"/>
  <c r="H43" i="7"/>
  <c r="G43" i="7"/>
  <c r="F43" i="7"/>
  <c r="E43" i="7"/>
  <c r="I42" i="7"/>
  <c r="I41" i="7"/>
  <c r="I40" i="7"/>
  <c r="I39" i="7"/>
  <c r="I43" i="7" s="1"/>
  <c r="G38" i="7"/>
  <c r="H37" i="7"/>
  <c r="H38" i="7" s="1"/>
  <c r="G37" i="7"/>
  <c r="F37" i="7"/>
  <c r="E37" i="7"/>
  <c r="E38" i="7" s="1"/>
  <c r="I36" i="7"/>
  <c r="I35" i="7"/>
  <c r="I34" i="7"/>
  <c r="I33" i="7"/>
  <c r="H28" i="7"/>
  <c r="G28" i="7"/>
  <c r="F28" i="7"/>
  <c r="E28" i="7"/>
  <c r="I27" i="7"/>
  <c r="I26" i="7"/>
  <c r="I25" i="7"/>
  <c r="I24" i="7"/>
  <c r="I28" i="7" s="1"/>
  <c r="F23" i="7"/>
  <c r="H22" i="7"/>
  <c r="H23" i="7" s="1"/>
  <c r="G22" i="7"/>
  <c r="G23" i="7" s="1"/>
  <c r="F22" i="7"/>
  <c r="E22" i="7"/>
  <c r="I21" i="7"/>
  <c r="I20" i="7"/>
  <c r="I19" i="7"/>
  <c r="I18" i="7"/>
  <c r="I22" i="7" s="1"/>
  <c r="I17" i="7"/>
  <c r="H17" i="7"/>
  <c r="G17" i="7"/>
  <c r="F17" i="7"/>
  <c r="E17" i="7"/>
  <c r="H12" i="7"/>
  <c r="G12" i="7"/>
  <c r="F12" i="7"/>
  <c r="F38" i="7" s="1"/>
  <c r="E12" i="7"/>
  <c r="E23" i="7" s="1"/>
  <c r="I11" i="7"/>
  <c r="I10" i="7"/>
  <c r="I9" i="7"/>
  <c r="I8" i="7"/>
  <c r="I12" i="7" s="1"/>
  <c r="F52" i="54" l="1"/>
  <c r="D52" i="54"/>
  <c r="I23" i="7"/>
  <c r="I37" i="7"/>
  <c r="I38" i="7" s="1"/>
  <c r="G9" i="11" l="1"/>
  <c r="G8" i="11"/>
  <c r="AB33" i="10"/>
  <c r="AB32" i="10"/>
  <c r="AB31" i="10"/>
  <c r="AB30" i="10"/>
  <c r="AB29" i="10"/>
  <c r="AB28" i="10"/>
  <c r="AB27" i="10"/>
  <c r="AB26" i="10"/>
  <c r="AB25" i="10"/>
  <c r="AB34" i="10" s="1"/>
  <c r="AB24" i="10"/>
  <c r="AB23" i="10"/>
  <c r="AB22" i="10"/>
  <c r="AB21" i="10"/>
  <c r="AB20" i="10"/>
  <c r="AB19" i="10"/>
  <c r="AB18" i="10"/>
  <c r="AB17" i="10"/>
  <c r="AB16" i="10"/>
  <c r="AB15" i="10"/>
  <c r="C23" i="48" l="1"/>
  <c r="K24" i="49" l="1"/>
  <c r="H24" i="49"/>
  <c r="E16" i="48"/>
  <c r="C16" i="48"/>
  <c r="D16" i="48"/>
  <c r="C15" i="48"/>
  <c r="E15" i="48"/>
  <c r="D15" i="48"/>
  <c r="E85" i="45" l="1"/>
  <c r="D24" i="47"/>
  <c r="C16" i="47"/>
  <c r="C23" i="47"/>
  <c r="D23" i="47"/>
</calcChain>
</file>

<file path=xl/sharedStrings.xml><?xml version="1.0" encoding="utf-8"?>
<sst xmlns="http://schemas.openxmlformats.org/spreadsheetml/2006/main" count="4000" uniqueCount="1930">
  <si>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</si>
  <si>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</si>
  <si>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</si>
  <si>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</si>
  <si>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</si>
  <si>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</si>
  <si>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</si>
  <si>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</si>
  <si>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t>
  </si>
  <si>
    <t>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t>
  </si>
  <si>
    <t>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</si>
  <si>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Правительства Российской Федерации от 27 декабря 2004 г. N 861, к электрическим сетям классом напряжения до 10 кВ
 включительно посредством официального сайта сетевой организации или иного официального сайта в сети Интернет,
 определяемого Правительством Российской Федерации</t>
  </si>
  <si>
    <t>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t>
  </si>
  <si>
    <t>планы капитальных вложений и планы капитального ремонта (инвестиционные программы), касающиеся реконструкции и 
развития электрических сетей, согласованные в порядке, установленном Правительством Российской Федерации, с указанием
 характеристик сетевого оборудования, даты расширения пропускной способности, снижения потерь в сетях и увеличения
 резерва для присоединения потребителей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 (для объектов
 капитального строительства (основных строек) указываются сроки начала и окончания строительства, стоимостная оценка
 инвестиций в целом по объекту и за рассматриваемый календарный год, а также основные проектные характеристики.
 Для объектов долгосрочных финансовых вложений также указывается стоимостная оценка инвестиций в целом по объекту и
 за рассматриваемый календарный год.);</t>
  </si>
  <si>
    <t>о способах приобретения, стоимости и объемах товаров, необходимых для оказания услуг по передаче электроэнергии, включая информацию:</t>
  </si>
  <si>
    <t>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</si>
  <si>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о паспортах услуг (процессов) согласно единым стандартам качества обслуживания сетевыми организациями потребителей услуг сетевых организаций</t>
  </si>
  <si>
    <t>наименование лица, которое намеревается осуществить перераспределение максимальной
 мощности принадлежащих ему энергопринимающих устройств, и его контактные данные</t>
  </si>
  <si>
    <t>объем планируемой к перераспределению максимальной мощности</t>
  </si>
  <si>
    <t>наименование и место нахождения центра питания</t>
  </si>
  <si>
    <t xml:space="preserve">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</si>
  <si>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</si>
  <si>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Форма раскрытия информации о структуре и объемах затрат</t>
  </si>
  <si>
    <t>на оказание услуг по передаче электрической энергии сетевыми</t>
  </si>
  <si>
    <t>организациями, регулирование деятельности которых осуществляется</t>
  </si>
  <si>
    <t>методом долгосрочной индексации необходимой валовой выручки</t>
  </si>
  <si>
    <t>Наименование организации:</t>
  </si>
  <si>
    <t>ИНН:</t>
  </si>
  <si>
    <t>КПП:</t>
  </si>
  <si>
    <t>Долгосрочный период регулирования:</t>
  </si>
  <si>
    <t>-</t>
  </si>
  <si>
    <t xml:space="preserve"> гг.</t>
  </si>
  <si>
    <t>Приложение 2</t>
  </si>
  <si>
    <t>к приказу Федеральной службы по тарифам</t>
  </si>
  <si>
    <t>от 24 октября 2014 г. № 1831-э</t>
  </si>
  <si>
    <t>№ п/п</t>
  </si>
  <si>
    <t>Показатель</t>
  </si>
  <si>
    <t>Ед. изм.</t>
  </si>
  <si>
    <t>Год</t>
  </si>
  <si>
    <t>Примечание ***</t>
  </si>
  <si>
    <t>план *</t>
  </si>
  <si>
    <t>факт **</t>
  </si>
  <si>
    <t>I</t>
  </si>
  <si>
    <t>Структура затрат</t>
  </si>
  <si>
    <t>х</t>
  </si>
  <si>
    <t>1</t>
  </si>
  <si>
    <t>Необходимая валовая выручка на содержание</t>
  </si>
  <si>
    <t>тыс. руб.</t>
  </si>
  <si>
    <t>1.1</t>
  </si>
  <si>
    <t>Подконтрольные расходы, всего</t>
  </si>
  <si>
    <t>1.1.1</t>
  </si>
  <si>
    <t>Материальные расходы, всего</t>
  </si>
  <si>
    <t>1.1.1.1</t>
  </si>
  <si>
    <t>в том числе на сырье, материалы, запасные части, инструмент, топливо</t>
  </si>
  <si>
    <t>1.1.1.2</t>
  </si>
  <si>
    <t>на ремонт</t>
  </si>
  <si>
    <t>1.1.1.3</t>
  </si>
  <si>
    <t>в том числе на работы и услуги производственного характера (в том числе услуги сторонних организаций по содержанию сетей и распределительных устройств)</t>
  </si>
  <si>
    <t>1.1.1.3.1</t>
  </si>
  <si>
    <t>в том числе на ремонт</t>
  </si>
  <si>
    <t>1.1.2</t>
  </si>
  <si>
    <t>Фонд оплаты труда</t>
  </si>
  <si>
    <t>1.1.2.1</t>
  </si>
  <si>
    <t>1.1.3</t>
  </si>
  <si>
    <t>Прочие подконтрольные расходы (с расшифровкой)</t>
  </si>
  <si>
    <t>1.1.3.1</t>
  </si>
  <si>
    <t>в том числе прибыль на социальное развитие (включая социальные выплаты)</t>
  </si>
  <si>
    <t>1.1.3.2</t>
  </si>
  <si>
    <t>в том числе транспортные услуги</t>
  </si>
  <si>
    <t>1.1.3.3</t>
  </si>
  <si>
    <t>в том числе прочие расходы (с расшифровкой)****</t>
  </si>
  <si>
    <t>1.1.4</t>
  </si>
  <si>
    <t>Расходы на обслуживание операционных заемных средств в составе подконтрольных расходов</t>
  </si>
  <si>
    <t>1.1.5</t>
  </si>
  <si>
    <t>Расходы из прибыли в составе подконтрольных расходов</t>
  </si>
  <si>
    <t>1.2</t>
  </si>
  <si>
    <t>Неподконтрольные расходы, включенные в НВВ, всего</t>
  </si>
  <si>
    <t>1.2.1</t>
  </si>
  <si>
    <t>Оплата услуг ОАО "ФСК ЕЭС"</t>
  </si>
  <si>
    <t>1.2.2</t>
  </si>
  <si>
    <t>Расходы на оплату технологического присоединения к сетям смежной сетевой организации</t>
  </si>
  <si>
    <t>1.2.3</t>
  </si>
  <si>
    <t>Плата за аренду имущества</t>
  </si>
  <si>
    <t>1.2.4</t>
  </si>
  <si>
    <t>отчисления на социальные нужды</t>
  </si>
  <si>
    <t>1.2.5</t>
  </si>
  <si>
    <t>расходы на возврат и обслуживание долгосрочных заемных средств, направляемых на финансирование капитальных вложений</t>
  </si>
  <si>
    <t>1.2.6</t>
  </si>
  <si>
    <t>амортизация</t>
  </si>
  <si>
    <t>1.2.7</t>
  </si>
  <si>
    <t>прибыль на капитальные вложения</t>
  </si>
  <si>
    <t>1.2.8</t>
  </si>
  <si>
    <t>налог на прибыль</t>
  </si>
  <si>
    <t>1.2.9</t>
  </si>
  <si>
    <t>прочие налоги</t>
  </si>
  <si>
    <t>1.2.10</t>
  </si>
  <si>
    <t>Расходы сетевой организации, связанные с осуществлением технологического присоединения к электрическим сетям, не включенные в плату за технологическое присоединение</t>
  </si>
  <si>
    <t>1.2.10.1</t>
  </si>
  <si>
    <t>Справочно: "Количество льготных технологических присоединений"</t>
  </si>
  <si>
    <t>ед.</t>
  </si>
  <si>
    <t>1.2.11</t>
  </si>
  <si>
    <t>Средства, подлежащие дополнительному учету по результатам вступивших в законную силу решений суда, решений ФСТ России, принятых по итогам рассмотрения разногласий или досудебного урегулирования споров, решения ФСТ России об отмене решения регулирующего органа, принятого им с превышением полномочий (предписания)</t>
  </si>
  <si>
    <t>1.2.12</t>
  </si>
  <si>
    <t>прочие неподконтрольные расходы (с расшифровкой)</t>
  </si>
  <si>
    <t>1.3</t>
  </si>
  <si>
    <t>недополученный по независящим причинам доход (+)/избыток средств, полученный в предыдущем периоде регулирования (-)</t>
  </si>
  <si>
    <t>II</t>
  </si>
  <si>
    <t>Справочно: расходы на ремонт, всего (пункт 1.1.1.2 + пункт 1.1.2.1 + пункт 1.1.3.1)</t>
  </si>
  <si>
    <t>III</t>
  </si>
  <si>
    <t>Необходимая валовая выручка на оплату технологического расхода (потерь) электроэнергии</t>
  </si>
  <si>
    <t>Справочно:
Объем технологических потерь</t>
  </si>
  <si>
    <t>МВт∙ч</t>
  </si>
  <si>
    <t>Справочно:
Цена покупки электрической энергии сетевой организацией в целях компенсации технологического расхода электрической энергии</t>
  </si>
  <si>
    <t>IV</t>
  </si>
  <si>
    <t>Натуральные (количественные) показатели, используемые при определении структуры и объемов затрат на оказание услуг по передаче электрической энергии сетевыми организациями</t>
  </si>
  <si>
    <t>общее количество точек подключения на конец года</t>
  </si>
  <si>
    <t>шт.</t>
  </si>
  <si>
    <t>2</t>
  </si>
  <si>
    <t>Трансформаторная мощность подстанций, всего</t>
  </si>
  <si>
    <t>МВа</t>
  </si>
  <si>
    <t>3</t>
  </si>
  <si>
    <t>Количество условных единиц по линиям электропередач, всего</t>
  </si>
  <si>
    <t>у.е.</t>
  </si>
  <si>
    <t>4</t>
  </si>
  <si>
    <t>Количество условных единиц по подстанциям, всего</t>
  </si>
  <si>
    <t>5</t>
  </si>
  <si>
    <t>Длина линий электропередач, всего</t>
  </si>
  <si>
    <t>км</t>
  </si>
  <si>
    <t>6</t>
  </si>
  <si>
    <t>Доля кабельных линий электропередач</t>
  </si>
  <si>
    <t>%</t>
  </si>
  <si>
    <t>7</t>
  </si>
  <si>
    <t>Ввод в эксплуатацию новых объектов электросетевого комплекса на конец года</t>
  </si>
  <si>
    <t>7.1</t>
  </si>
  <si>
    <t>в том числе за счет платы за технологическое присоединение</t>
  </si>
  <si>
    <t>8</t>
  </si>
  <si>
    <t>норматив технологического расхода (потерь) электрической энергии, установленный Минэнерго России *****</t>
  </si>
  <si>
    <t>Примечание:</t>
  </si>
  <si>
    <r>
      <t>_____</t>
    </r>
    <r>
      <rPr>
        <sz val="10"/>
        <rFont val="Times New Roman"/>
        <family val="1"/>
        <charset val="204"/>
      </rPr>
      <t>*</t>
    </r>
    <r>
      <rPr>
        <sz val="10"/>
        <color indexed="9"/>
        <rFont val="Times New Roman"/>
        <family val="1"/>
        <charset val="204"/>
      </rPr>
      <t>_</t>
    </r>
    <r>
      <rPr>
        <sz val="10"/>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&lt;план&gt;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r>
  </si>
  <si>
    <r>
      <t>_____</t>
    </r>
    <r>
      <rPr>
        <sz val="10"/>
        <rFont val="Times New Roman"/>
        <family val="1"/>
        <charset val="204"/>
      </rPr>
      <t>**</t>
    </r>
    <r>
      <rPr>
        <sz val="10"/>
        <color indexed="9"/>
        <rFont val="Times New Roman"/>
        <family val="1"/>
        <charset val="204"/>
      </rPr>
      <t>_</t>
    </r>
    <r>
      <rPr>
        <sz val="10"/>
        <rFont val="Times New Roman"/>
        <family val="1"/>
        <charset val="204"/>
      </rPr>
      <t>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r>
  </si>
  <si>
    <r>
      <t>_____</t>
    </r>
    <r>
      <rPr>
        <sz val="10"/>
        <rFont val="Times New Roman"/>
        <family val="1"/>
        <charset val="204"/>
      </rPr>
      <t>***</t>
    </r>
    <r>
      <rPr>
        <sz val="10"/>
        <color indexed="9"/>
        <rFont val="Times New Roman"/>
        <family val="1"/>
        <charset val="204"/>
      </rPr>
      <t>_</t>
    </r>
    <r>
      <rPr>
        <sz val="10"/>
        <rFont val="Times New Roman"/>
        <family val="1"/>
        <charset val="204"/>
      </rPr>
      <t>При наличии отклонений фактических значений показателей от плановых значений более чем на 15 процентов в столбце &lt;Примечание&gt; указываются причины их возникновения.</t>
    </r>
  </si>
  <si>
    <r>
      <t>_____</t>
    </r>
    <r>
      <rPr>
        <sz val="10"/>
        <rFont val="Times New Roman"/>
        <family val="1"/>
        <charset val="204"/>
      </rPr>
      <t>****</t>
    </r>
    <r>
      <rPr>
        <sz val="10"/>
        <color indexed="9"/>
        <rFont val="Times New Roman"/>
        <family val="1"/>
        <charset val="204"/>
      </rPr>
      <t>_</t>
    </r>
    <r>
      <rPr>
        <sz val="10"/>
        <rFont val="Times New Roman"/>
        <family val="1"/>
        <charset val="204"/>
      </rPr>
      <t>В соответствии с пунктом 28 Основ ценообразования в области регулируемых цен (тарифов) в электроэнергетике, утвержденных постановлением Правительства Российской Федерации от 29.12.2011 № 1178.</t>
    </r>
  </si>
  <si>
    <r>
      <t>_____</t>
    </r>
    <r>
      <rPr>
        <sz val="10"/>
        <rFont val="Times New Roman"/>
        <family val="1"/>
        <charset val="204"/>
      </rPr>
      <t>*****</t>
    </r>
    <r>
      <rPr>
        <sz val="10"/>
        <color indexed="9"/>
        <rFont val="Times New Roman"/>
        <family val="1"/>
        <charset val="204"/>
      </rPr>
      <t>_</t>
    </r>
    <r>
      <rPr>
        <sz val="10"/>
        <rFont val="Times New Roman"/>
        <family val="1"/>
        <charset val="204"/>
      </rPr>
      <t>В соответствии с пунктом 4.2.14.8 Положения о Министерстве энергетики Российской Федерации, утвержденного постановлением Правительства Российской Федерации от 28.05.2008 № 400.</t>
    </r>
  </si>
  <si>
    <t>ООО "РСК"</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</si>
  <si>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</si>
  <si>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</si>
  <si>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</si>
  <si>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</si>
  <si>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</si>
  <si>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</si>
  <si>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</si>
  <si>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</si>
  <si>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</si>
  <si>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</si>
  <si>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</si>
  <si>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</si>
  <si>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</si>
  <si>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</si>
  <si>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</si>
  <si>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</si>
  <si>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</si>
  <si>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</si>
  <si>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</si>
  <si>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</si>
  <si>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</si>
  <si>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</si>
  <si>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</si>
  <si>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</si>
  <si>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</si>
  <si>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</si>
  <si>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</si>
  <si>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</si>
  <si>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</si>
  <si>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</si>
  <si>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</si>
  <si>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</si>
  <si>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</si>
  <si>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</si>
  <si>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</si>
  <si>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</si>
  <si>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</si>
  <si>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</si>
  <si>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</si>
  <si>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</si>
  <si>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</si>
  <si>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</si>
  <si>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</si>
  <si>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</si>
  <si>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</si>
  <si>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</si>
  <si>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</si>
  <si>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t>Расчетный объем услуг в части управления технологическими
режимами **</t>
  </si>
  <si>
    <t>МВт</t>
  </si>
  <si>
    <t>3.2.</t>
  </si>
  <si>
    <t>Расчетный объем услуг в части обеспечения надежности **</t>
  </si>
  <si>
    <t>МВт·ч</t>
  </si>
  <si>
    <t>3.3.</t>
  </si>
  <si>
    <t>Заявленная мощность ***</t>
  </si>
  <si>
    <t>3.4.</t>
  </si>
  <si>
    <t>Объем полезного отпуска электроэнергии - всего ***</t>
  </si>
  <si>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</si>
  <si>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</si>
  <si>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</si>
  <si>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</si>
  <si>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</si>
  <si>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</si>
  <si>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</si>
  <si>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</si>
  <si>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</si>
  <si>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</si>
  <si>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</si>
  <si>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</si>
  <si>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</si>
  <si>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в том числе:</t>
  </si>
  <si>
    <t>оплата труда</t>
  </si>
  <si>
    <t>ремонт основных фондов</t>
  </si>
  <si>
    <t>материальные затраты</t>
  </si>
  <si>
    <t>4.2.</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</si>
  <si>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</si>
  <si>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</si>
  <si>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</si>
  <si>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</si>
  <si>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</si>
  <si>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</si>
  <si>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</si>
  <si>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</si>
  <si>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Объем условных единиц ***</t>
  </si>
  <si>
    <t>4.6.</t>
  </si>
  <si>
    <t>Операционные (подконтрольные) расходы
на условную единицу ***</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</si>
  <si>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</si>
  <si>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</si>
  <si>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</si>
  <si>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</si>
  <si>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</si>
  <si>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</si>
  <si>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</si>
  <si>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</si>
  <si>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</si>
  <si>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</si>
  <si>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</si>
  <si>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</si>
  <si>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</si>
  <si>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</si>
  <si>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</si>
  <si>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</si>
  <si>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</si>
  <si>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</si>
  <si>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</si>
  <si>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</si>
  <si>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</si>
  <si>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</si>
  <si>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</si>
  <si>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</si>
  <si>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</si>
  <si>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</si>
  <si>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</si>
  <si>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</si>
  <si>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</si>
  <si>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</si>
  <si>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</si>
  <si>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</si>
  <si>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</si>
  <si>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</si>
  <si>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</si>
  <si>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</si>
  <si>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</si>
  <si>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</si>
  <si>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</si>
  <si>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</si>
  <si>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</si>
  <si>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</si>
  <si>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</si>
  <si>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</si>
  <si>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</si>
  <si>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</si>
  <si>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</si>
  <si>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</si>
  <si>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</si>
  <si>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</si>
  <si>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</si>
  <si>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</si>
  <si>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</si>
  <si>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</si>
  <si>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</si>
  <si>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</si>
  <si>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</si>
  <si>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</si>
  <si>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</si>
  <si>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</si>
  <si>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</si>
  <si>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</si>
  <si>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</si>
  <si>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</si>
  <si>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</si>
  <si>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</si>
  <si>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</si>
  <si>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</si>
  <si>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</si>
  <si>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</si>
  <si>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</si>
  <si>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</si>
  <si>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</si>
  <si>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</si>
  <si>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</si>
  <si>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</si>
  <si>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</si>
  <si>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</si>
  <si>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</si>
  <si>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</si>
  <si>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</si>
  <si>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</si>
  <si>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</si>
  <si>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</si>
  <si>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</si>
  <si>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</si>
  <si>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</si>
  <si>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</si>
  <si>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</si>
  <si>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</si>
  <si>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</si>
  <si>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</si>
  <si>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</si>
  <si>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</si>
  <si>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</si>
  <si>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</si>
  <si>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</si>
  <si>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</si>
  <si>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</si>
  <si>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</si>
  <si>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</si>
  <si>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</si>
  <si>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</si>
  <si>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</si>
  <si>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</si>
  <si>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</si>
  <si>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</si>
  <si>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</si>
  <si>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</si>
  <si>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</si>
  <si>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</si>
  <si>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</si>
  <si>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</si>
  <si>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</si>
  <si>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</si>
  <si>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</si>
  <si>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</si>
  <si>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</si>
  <si>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</si>
  <si>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</si>
  <si>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</si>
  <si>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</si>
  <si>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</si>
  <si>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</si>
  <si>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</si>
  <si>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</si>
  <si>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</si>
  <si>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</si>
  <si>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</si>
  <si>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</si>
  <si>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</si>
  <si>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</si>
  <si>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</si>
  <si>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</si>
  <si>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</si>
  <si>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</si>
  <si>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</si>
  <si>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</si>
  <si>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</si>
  <si>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</si>
  <si>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</si>
  <si>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</si>
  <si>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</si>
  <si>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 xml:space="preserve">Предложения о размере цен (тарифов)               Размещается по форме согласно приложения № 1 к Постановлению (п.10(3)) </t>
  </si>
  <si>
    <t>ООО "Региональная сетевая компания"</t>
  </si>
  <si>
    <t xml:space="preserve"> </t>
  </si>
  <si>
    <t>3664230938</t>
  </si>
  <si>
    <t>Об основных потребительских характеристиках</t>
  </si>
  <si>
    <t>Информация</t>
  </si>
  <si>
    <t>Уровни напряжения</t>
  </si>
  <si>
    <t>Поступление в сеть,тыс.кВт*час</t>
  </si>
  <si>
    <t>СН1</t>
  </si>
  <si>
    <t>СН2</t>
  </si>
  <si>
    <t>О балансе  электрической энергии и мощности</t>
  </si>
  <si>
    <t>НН</t>
  </si>
  <si>
    <t>Всего</t>
  </si>
  <si>
    <t>Поступление в сеть для отпуска на сторону,тыс.кВт*час</t>
  </si>
  <si>
    <t>Потери  в сетях на сторону,тыс.кВт*час</t>
  </si>
  <si>
    <t>Полезный отпуск на сторону,тыс.кВт*час</t>
  </si>
  <si>
    <t>Затраты на покупку
потерь,
тыс.руб.без НДС</t>
  </si>
  <si>
    <t>Электрическую энергию для компенсации технологических потерь в сетях ООО «РСК» покупает у ПАО  «ТНС Энерго Воронеж"  на основании договора купли-продажи электрической энергии для компенсации потерь №0143  от 07 августа 2018 года.</t>
  </si>
  <si>
    <t xml:space="preserve">О закупке электрической энергии для компенсации потерь и ее стоимости </t>
  </si>
  <si>
    <t>О размере фактических потерь,
тыс.кВт*час</t>
  </si>
  <si>
    <t>О сводных данных об аварийном отключении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отключения и включения в работу, причин аварии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</si>
  <si>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 (тыс. кВтч)</t>
  </si>
  <si>
    <t>п. 11 (ж) Об инвестиционных программах (о проектах инвестиционных программ ) и отчетах об их реализации</t>
  </si>
  <si>
    <t>Наличие свободной мощности для подключения,МВт</t>
  </si>
  <si>
    <t>Наименование ПС 35/6кВ</t>
  </si>
  <si>
    <t>ПС 35/6 кВ Северная</t>
  </si>
  <si>
    <t>ПС 35/6 кВ Стрелица</t>
  </si>
  <si>
    <t>ПС 35/6 кВ Орлов Лог</t>
  </si>
  <si>
    <t>ПС 35/6 кВ Белый колодец</t>
  </si>
  <si>
    <t>ПС 35/6 кВ Латная</t>
  </si>
  <si>
    <t>Примечание</t>
  </si>
  <si>
    <t>Наименование  присоединения</t>
  </si>
  <si>
    <t>свободной мощности нет</t>
  </si>
  <si>
    <t>ПС 35/6 кВ Северная СН-1</t>
  </si>
  <si>
    <t>ПС 35/6 кВ Стрелица СН-1</t>
  </si>
  <si>
    <t xml:space="preserve">ПС 35/6 кВ Орлов Лог СН-1 </t>
  </si>
  <si>
    <t xml:space="preserve">ПС 35/6 кВ Белый колодец СН-1 </t>
  </si>
  <si>
    <t>ПС 35/6 кВ Латная СН-1</t>
  </si>
  <si>
    <t>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</si>
  <si>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1. Нормативные правовые акты, регламентирующие порядок технологического присоединения к электрическим сетям</t>
  </si>
  <si>
    <t>Процедура технологического присоединения энергопринимающих устройств (энергетических установок) юридических и физических лиц к электрическим сетям регламентируется следующими нормативными правовыми актами:</t>
  </si>
  <si>
    <t>Стандартами раскрытия информации субъектами оптового и розничных рынков электрической энергии, утвержденными постановлением Правительства Российской Федерации от 21.01.2004 №  24.</t>
  </si>
  <si>
    <t>2. Общие положения относительно процесса технологического присоединения к электросетям</t>
  </si>
  <si>
    <t>2.1. Процедура технологического присоединения выполняется при присоединении впервые вводимых в эксплуатацию, ранее присоединенных реконструируемых энергопринимающих устройств, присоединенная мощность которых увеличивается, а также в случаях, при которых в отношении ранее присоединенных энергопринимающих устройств изменяются категория надежности электроснабжения, точки присоединения, виды производственной деятельности, не влекущие пересмотр величины присоединенной мощности, но изменяющие схему внешнего электроснабжения таких энергопринимающих устройств.</t>
  </si>
  <si>
    <t>2.2. Технологическое присоединение осуществляется на возмездной основе на основании договора, заключаемого между сетевой организацией и юридическим или физическим лицом.</t>
  </si>
  <si>
    <t>2.3. Технологическое присоединение представляет собой комплексную процедуру, этапами которой являются:</t>
  </si>
  <si>
    <t>1. подача заявки на технологическое присоединение;</t>
  </si>
  <si>
    <t>2. заключение договора на технологическое присоединение;</t>
  </si>
  <si>
    <t>3. выполнение сторонами договора мероприятий, предусмотренных договором;</t>
  </si>
  <si>
    <t>4. получение разрешения Ростехнадзора на допуск в эксплуатацию объектов заявителя;</t>
  </si>
  <si>
    <t>5) осуществление сетевой организацией фактического присоединения объектов заявителя к электрическим сетям;</t>
  </si>
  <si>
    <t>6) фактический прием (подача) напряжения и мощности (фиксация коммутационного аппарата в положении «включено»);</t>
  </si>
  <si>
    <t>В случае отсутствия технической возможности:</t>
  </si>
  <si>
    <t>в отношении иных объектов сетевая организация обязана в 30-дневный срок после получения заявки обратиться в уполномоченный орган исполнительной власти в области государственного регулирования тарифов (далее — регулирующий орган) для расчета платы за технологическое присоединение по индивидуальному проекту.</t>
  </si>
  <si>
    <t>Если заявитель выразит согласие осуществить расчеты за технологическое присоединение по индивидуальному проекту в размере, определенном регулирующим органом, сетевая организация не вправе отказать в заключении договора. Сетевая организация вправе отказать в заключении договора при отсутствии технической возможности если заявитель не согласен на технологическое присоединение по размеру платы, определенному регулирующим органом.</t>
  </si>
  <si>
    <t>2.5. Процедура технологического присоединения носит однократный характер:</t>
  </si>
  <si>
    <t>плата за технологическое присоединение взимается однократно;</t>
  </si>
  <si>
    <t>при изменении формы собственности или собственника (заявителя или сетевой организации) не требуется осуществления новой процедуры технологического присоединения;</t>
  </si>
  <si>
    <t>изменение формы собственности или собственника (заявителя или сетевой организации) не влечет за собой повторную оплату за технологическое присоединение.</t>
  </si>
  <si>
    <t>3. Подача заявки на технологическое присоединение к электрическим сетям</t>
  </si>
  <si>
    <t>3.1. При решении вопроса о том, в какую сетевую организацию подать заявку на технологическое присоединение, следует обратить внимание на расстояние от границ участка заявителя до близлежащих объектов электросетевого хозяйства сетевой организации.</t>
  </si>
  <si>
    <t>Под расстоянием от границ участка заявителя до объектов электросетевого хозяйства сетевой организации понимается минимальное расстояние, измеряемое по прямой линии от границы участка (нахождения присоединяемых энергопринимающих устройств) заявителя до ближайшего объекта электрической сети (опора линий электропередачи, кабельная линия, распределительное устройство, подстанция), имеющего класс напряжения, указанный в заявке, существующего или планируемого к вводу в эксплуатацию в соответствии с инвестиционной программой сетевой организации, утвержденной в установленном порядке, и в сроки, установленные для технологического присоединения (см. пункт 3.5).</t>
  </si>
  <si>
    <t>Если на расстоянии менее 300 метров от границ участка заявителя находятся объекты электросетевого хозяйства нескольких сетевых организаций, заявитель вправе направить заявку в любую из них. Это правило не распространяется на заявителей, имеющих намерение осуществить технологическое присоединение энергопринимающих устройств по индивидуальному проекту.</t>
  </si>
  <si>
    <t>Если на расстоянии менее 300 метров от границ участка заявителя находится только одна сетевая организация, заявитель направляет заявку именно в эту сетевую организацию.</t>
  </si>
  <si>
    <t>Если все объекты электросетевого хозяйства всех сетевых организаций находятся на удалении 300 и более метров от границ участка, заявитель должен направить заявку на заключение договора в сетевую организацию, объекты электросетевого хозяйства которой расположены на наименьшем расстоянии от границ участка заявителя.</t>
  </si>
  <si>
    <t>3.2. Заявка направляется заявителем в сетевую организацию в 2 экземплярах письмом с описью вложения. Заявитель вправе представить заявку через уполномоченного представителя, а сетевая организация обязана принять такую заявку.</t>
  </si>
  <si>
    <t>4. Финализация процесса технологического присоединения к электрическим сетям</t>
  </si>
  <si>
    <t>По окончании процедуры технологического присоединения и исполнению мероприятий по технологическому присоединению сетевая организация и потребитель (заявитель) составляют и подписывают:</t>
  </si>
  <si>
    <t>акт об осуществлении технологического присоединения.</t>
  </si>
  <si>
    <t>ЗАЯВКА  № ___________</t>
  </si>
  <si>
    <t>на технологическое присоединение к электрическим сетям</t>
  </si>
  <si>
    <t>1. Полное наименование организации (Ф.И.О. заявителя) направившего заявку: _______________________________________________________________________________________________________________________________________________________________________________________________________</t>
  </si>
  <si>
    <t>2. Номер записи в Едином государственном реестре  (Основной Государственный Регистрационный Номер для юр. лиц и ИП): _____________________________________________________________________</t>
  </si>
  <si>
    <t>3. Фактический адрес организации (заявителя) с индексом: __________________________________________________________________________________________________________________________________________________________________________________________</t>
  </si>
  <si>
    <t>4. Наименование присоединяемого объекта: __________________________________________________________________________________________________________________________________________________________________________________________</t>
  </si>
  <si>
    <t>5. Фактический адрес присоединяемого объекта: __________________________________________________________________________________________________________________________________________________________________________________________</t>
  </si>
  <si>
    <t>6. Максимальная мощность энергопринимающего устройства _______ кВт,</t>
  </si>
  <si>
    <t>уровень напряжения  ____ кВ</t>
  </si>
  <si>
    <t>7.Количество точек присоединения с указанием технических параметров элементов энергопрининимающих устройств:____________________________________________________________ ____________________________________________________________________________________________</t>
  </si>
  <si>
    <t>8. Характер нагрузки потребителя электрической энергии (вид производственной деятельности):___________________________________________________________________________________________________________________________________________________________________________</t>
  </si>
  <si>
    <t>9. Сроки проектирования и поэтапного внедрения в эксплуатацию энергопринимающих устройств (в том числе по этапам и очередям): __________________________________________________________________________________________________________________________________________________________________________________________</t>
  </si>
  <si>
    <t>10. Поэтапное распределение мощности, сроков вода и сведения о категории надежности электроснабжения при вводе энергопринимающих устройств по этапам и очередям:________________________________________________________________________________________________________________________________________________________________</t>
  </si>
  <si>
    <t>Заявитель:</t>
  </si>
  <si>
    <t>__________________________________</t>
  </si>
  <si>
    <t>________________________________________</t>
  </si>
  <si>
    <t>(Ф. И. О.)</t>
  </si>
  <si>
    <t>(должность)</t>
  </si>
  <si>
    <t>«__»______________20__г.</t>
  </si>
  <si>
    <t>______________________</t>
  </si>
  <si>
    <t xml:space="preserve">                                                                                                                                                                                                                            (подпись)</t>
  </si>
  <si>
    <t>Контактный телефон:________________________</t>
  </si>
  <si>
    <t>К заявке прилагаются следующие документы:</t>
  </si>
  <si>
    <t>1. План расположения энергопринимающих устройств, которые необходимо присоединить к сетям сетевой организации;</t>
  </si>
  <si>
    <t>2. Однолинейная схема электрических сетей заявителя, присоединяемых к электрическим сетям сетевой организации, номинальный класс напряжения которых составляет 35 кВ и выше, с указанием возможности резервирования от собственных источников энергоснабжения (включая резервирование для собственных нужд) и возможности переключения нагрузок (генерации) по внутренним сетям заявителя;</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</si>
  <si>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</si>
  <si>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собсвенности или иное предусмотренное законом основание на объект капитального строительства и (или) земельный участок, на котором расположены (будут располагаться) объекты заявителя, либо право собственности или иное предусмотренное законом основание на энергопринимающие устройства;</t>
  </si>
  <si>
    <t>5. Доверенность или иные документы, подтверждающие полномочия представителя заявителя, подающего и получающего документы, в случае если заявка подается в сетевую организацию представителем заявителя;</t>
  </si>
  <si>
    <t>ДОГОВОР</t>
  </si>
  <si>
    <t>об осуществлении технологического присоединения</t>
  </si>
  <si>
    <t xml:space="preserve">к электрическим сетям </t>
  </si>
  <si>
    <t>____________________________                   "__" _______________ 20__ г.</t>
  </si>
  <si>
    <t>(место заключения договора)                           (дата заключения договора)</t>
  </si>
  <si>
    <t>_______________________________________________________________________________________________________________________________________,</t>
  </si>
  <si>
    <t xml:space="preserve">                    (наименование сетевой организации)</t>
  </si>
  <si>
    <t>именуемая(ый) в дальнейшем сетевой организацией, в лице ____________________________________________________________________________________</t>
  </si>
  <si>
    <t xml:space="preserve">                    (должность, фамилия, имя, отчество)</t>
  </si>
  <si>
    <t>действующего на основании _______________________________________________________________________________________________________________,</t>
  </si>
  <si>
    <t xml:space="preserve">                                (наименование и реквизиты документа)</t>
  </si>
  <si>
    <t>с одной стороны, и ________________________________________________________________________________________________________________________</t>
  </si>
  <si>
    <t xml:space="preserve">                     (полное наименование юридического лица, номер записи</t>
  </si>
  <si>
    <t>_________________________________________________________________________________________________________________________________________</t>
  </si>
  <si>
    <t xml:space="preserve">    в Едином государственном реестре юридических лиц с указанием фамилии,</t>
  </si>
  <si>
    <t>__________________________________________________________________</t>
  </si>
  <si>
    <t>_________________________________________________________________________________________________________</t>
  </si>
  <si>
    <t xml:space="preserve">   имени, отчества лица, действующего от имени этого юридического лица,</t>
  </si>
  <si>
    <t>__________________________________________________________________________________________________________________________________________</t>
  </si>
  <si>
    <t xml:space="preserve"> наименования и реквизитов документа, на основании которого он действует,</t>
  </si>
  <si>
    <t>_________________________________________________________________________________________________________________________________________,</t>
  </si>
  <si>
    <t xml:space="preserve">либо фамилия, имя, отчество индивидуального предпринимателя, номер записи в Едином государственном реестре индивидуальных предпринимателей и дата ее внесения в реестр) </t>
  </si>
  <si>
    <t>именуемый(ая, ое) в дальнейшем Заявителем, с другой стороны, вместе именуемые Сторонами, заключили настоящий договор о нижеследующем:</t>
  </si>
  <si>
    <t>I. Предмет договора</t>
  </si>
  <si>
    <t>1. По настоящему договору сетевая организация принимает на себя обязательства по осуществлению технологического присоединения</t>
  </si>
  <si>
    <t>энергопринимающих устройств заявителя (далее - технологическое</t>
  </si>
  <si>
    <t>присоединение) ___________________________________________________________________________________________________________________________</t>
  </si>
  <si>
    <t xml:space="preserve">                (наименование энергопринимающих устройств)</t>
  </si>
  <si>
    <t>максимальная мощность присоединяемых энергопринимающих устройств ________ (кВт);</t>
  </si>
  <si>
    <t>категория надежности III;</t>
  </si>
  <si>
    <t>класс напряжения электрических сетей, к которым осуществляется технологическое присоединение _____ (кВ);</t>
  </si>
  <si>
    <t>ранее присоединенная в точке присоединения, указанной в пункте 3 настоящего договора, мощность ___________ кВт &lt;1&gt;.</t>
  </si>
  <si>
    <t>Заявитель обязуется оплатить расходы на технологическое присоединение в соответствии с условиями настоящего договора.</t>
  </si>
  <si>
    <t>2. Технологическое присоединение необходимо для электроснабжения ____________________________________________________________________________</t>
  </si>
  <si>
    <t xml:space="preserve">                     (наименование объектов заявителя)</t>
  </si>
  <si>
    <t>расположенных (которые будут располагаться) _________________________________________________________________________________________________</t>
  </si>
  <si>
    <t>_________________________________________________________________________________________________________________________________________.</t>
  </si>
  <si>
    <t xml:space="preserve">                   (место нахождения объектов заявителя)</t>
  </si>
  <si>
    <t xml:space="preserve">3. Точка(и) присоединения указана(ы) в технических условиях для присоединения к электрическим сетям (далее - технические условия). </t>
  </si>
  <si>
    <t>4. Технические условия являются неотъемлемой частью настоящего договора и приведены в приложении.</t>
  </si>
  <si>
    <t>Срок действия технических условий составляет _______ месяцев(а) &lt;2&gt; со дня заключения настоящего договора.</t>
  </si>
  <si>
    <t>5. Срок выполнения мероприятий по технологическому присоединению составляет _____________ &lt;3&gt; со дня заключения настоящего договора.</t>
  </si>
  <si>
    <t>II. Обязанности Сторон</t>
  </si>
  <si>
    <t>6. Сетевая организация обязуется:</t>
  </si>
  <si>
    <t>надлежащим образом исполнить обязательства по настоящему договору, в том числе по выполнению возложенных на сетевую организацию мероприятий по технологическому присоединению (включая урегулирование отношений с иными лицами) до границ участка, на котором расположены присоединяемые энергопринимающие устройства заявителя, указанные в технических условиях;</t>
  </si>
  <si>
    <t>в течение 2 рабочих дней со дня уведомления заявителем сетевой организации о выполнении им технических условий осуществить проверку выполнения технических условий заявителем, провести с участием заявителя осмотр (обследование) присоединяемых энергопринимающих устройств заявителя;</t>
  </si>
  <si>
    <t>не позднее 2 рабочих дней со дня проведения осмотра (обследования), указанного в абзаце третьем настоящего пункта, с соблюдением срока, установленного пунктом 5 настоящего договора, осуществить фактическое присоединение энергопринимающих устройств заявителя к электрическим сетям, фактический прием (подачу) напряжения и мощности, составить при участии заявителя акт разграничения балансовой принадлежности электрических сетей, акт разграничения эксплуатационной ответственности, акт об осуществлении технологического присоединения и направить их заявителю.</t>
  </si>
  <si>
    <t>7. Сетевая организация при невыполнении заявителем технических условий в согласованный срок и наличии на дату окончания срока их действия технической возможности технологического присоединения вправе по обращению заявителя продлить срок действия технических условий. При этом дополнительная плата не взимается.</t>
  </si>
  <si>
    <t>8. Заявитель обязуется:</t>
  </si>
  <si>
    <t>надлежащим образом исполнить обязательства по настоящему договору, в том числе по выполнению возложенных на заявителя мероприятий по технологическому присоединению в пределах границ участка, на котором расположены присоединяемые энергопринимающие устройства заявителя, указанные в технических условиях;</t>
  </si>
  <si>
    <t>после выполнения мероприятий по технологическому присоединению в пределах границ участка заявителя, предусмотренных техническими условиями, уведомить сетевую организацию о выполнении технических условий;</t>
  </si>
  <si>
    <t>принять участие в осмотре (обследовании) присоединяемых энергопринимающих устройств сетевой организацией;</t>
  </si>
  <si>
    <t>после осуществления сетевой организацией фактического присоединения энергопринимающих устройств заявителя к электрическим сетям, фактического приема (подачи) напряжения и мощности подписать акт разграничения балансовой принадлежности электрических сетей, акт разграничения эксплуатационной ответственности, акт об осуществлении технологического присоединения либо представить мотивированный отказ от подписания в течение 1 рабочего дня со дня получения указанных актов от сетевой организации;</t>
  </si>
  <si>
    <t>надлежащим образом исполнять указанные в разделе III настоящего договора обязательства по оплате расходов на технологическое присоединение;</t>
  </si>
  <si>
    <t>уведомить сетевую организацию о направлении заявок в иные сетевые организации при технологическом присоединении энергопринимающих устройств, в отношении которых применяется категория надежности электроснабжения, предусматривающая использование 2 и более источников электроснабжения.</t>
  </si>
  <si>
    <t>9. Заявитель вправе при невыполнении им технических условий в согласованный срок и наличии на дату окончания срока их действия технической возможности технологического присоединения обратиться в сетевую организацию с просьбой о продлении срока действия технических условий.</t>
  </si>
  <si>
    <t>III. Плата за технологическое присоединение</t>
  </si>
  <si>
    <t>и порядок расчетов</t>
  </si>
  <si>
    <t xml:space="preserve">     10. Размер  платы  за  технологическое  присоединение  определяется  в</t>
  </si>
  <si>
    <t>соответствии с решением ___________________________________________________________________________________________________________________</t>
  </si>
  <si>
    <t xml:space="preserve">                            (наименование органа исполнительной власти</t>
  </si>
  <si>
    <t xml:space="preserve">             в области государственного регулирования тарифов)</t>
  </si>
  <si>
    <t>от ____________ N _______ и составляет _________ рублей ________ копеек,</t>
  </si>
  <si>
    <t>в том числе НДС _________ рублей _________ копеек.</t>
  </si>
  <si>
    <t xml:space="preserve">    11. Внесение платы за технологическое присоединение осуществляется заявителем в следующем порядке: _____________________________________________</t>
  </si>
  <si>
    <t xml:space="preserve">               (указываются порядок и сроки</t>
  </si>
  <si>
    <t xml:space="preserve">             внесения платы за технологическое присоединение)</t>
  </si>
  <si>
    <t>12. Датой исполнения обязательства заявителя по оплате расходов на технологическое присоединение считается дата внесения денежных средств в кассу или на расчетный счет сетевой организации.</t>
  </si>
  <si>
    <t>IV. Разграничение балансовой принадлежности электрических</t>
  </si>
  <si>
    <t>сетей и эксплуатационной ответственности Сторон</t>
  </si>
  <si>
    <t>13. Заявитель несет балансовую и эксплуатационную ответственность в границах своего участка, сетевая организация - до границ участка заявителя &lt;4&gt;.</t>
  </si>
  <si>
    <t>VI. Условия изменения, расторжения договора</t>
  </si>
  <si>
    <t>и ответственность Сторон</t>
  </si>
  <si>
    <t>14. Настоящий договор может быть изменен по письменному соглашению Сторон или в судебном порядке.</t>
  </si>
  <si>
    <t>15. Договор может быть расторгнут по требованию одной из Сторон по основаниям, предусмотренным Гражданским кодексом Российской Федерации.</t>
  </si>
  <si>
    <t>16. Заявитель вправе при нарушении сетевой организацией указанных в настоящем договоре сроков технологического присоединения в одностороннем порядке расторгнуть настоящий договор.</t>
  </si>
  <si>
    <t>17. В случае нарушения одной из Сторон сроков исполнения своих обязательств по настоящему договору такая Сторона в течение 10 рабочих дней со дня наступления просрочки уплачивает другой Стороне неустойку, рассчитанную как произведение 0,014 ставки рефинансирования Центрального банка Российской Федерации, установленной на дату заключения настоящего договора, и общего размера платы за технологическое присоединение по настоящему договору за каждый день просрочки.</t>
  </si>
  <si>
    <t>18. За неисполнение или ненадлежащее исполнение обязательств по настоящему договору Стороны несут ответственность в соответствии с законодательством Российской Федерации.</t>
  </si>
  <si>
    <t>19. Стороны освобождаются от ответственности за частичное или полное неисполнение обязательств по настоящему договору, если оно явилось следствием обстоятельств непреодолимой силы, возникших после подписания Сторонами настоящего договора и оказывающих непосредственное воздействие на выполнение Сторонами обязательств по настоящему договору.</t>
  </si>
  <si>
    <t>VII. Порядок разрешения споров</t>
  </si>
  <si>
    <t>20. Споры, которые могут возникнуть при исполнении, изменении, расторжении настоящего договора, Стороны разрешают в соответствии с законодательством Российской Федерации.</t>
  </si>
  <si>
    <t>VIII. Заключительные положения</t>
  </si>
  <si>
    <t>21. Настоящий договор считается заключенным с даты поступления подписанного заявителем экземпляра настоящего договора в сетевую организацию.</t>
  </si>
  <si>
    <t>22. Настоящий договор составлен и подписан в двух экземплярах, по одному для каждой из Сторон.</t>
  </si>
  <si>
    <t>Реквизиты Сторон</t>
  </si>
  <si>
    <t>Сетевая организация:                                           Заявитель:</t>
  </si>
  <si>
    <t>_______________________________                ___________________________</t>
  </si>
  <si>
    <t>(наименование сетевой организации)              (для юридических лиц - полное</t>
  </si>
  <si>
    <t>_______________________________                 наименование)</t>
  </si>
  <si>
    <t xml:space="preserve">        (место нахождения)                                    ___________________________</t>
  </si>
  <si>
    <t>ИНН/КПП ______________________                 (номер записи в Едином</t>
  </si>
  <si>
    <t>________________________________                государственном реестре</t>
  </si>
  <si>
    <t>р/с _____________________________                юридических лиц</t>
  </si>
  <si>
    <t>к/с _____________________________                ИНН _____________________</t>
  </si>
  <si>
    <t>________________________________                __________________________</t>
  </si>
  <si>
    <t>(должность, фамилия, имя, отчество                   (должность, фамилия, имя,</t>
  </si>
  <si>
    <t xml:space="preserve">   лица, действующего от имени                       отчество лица, действующего от</t>
  </si>
  <si>
    <t xml:space="preserve">      сетевой организации)                                  ____________________________</t>
  </si>
  <si>
    <t xml:space="preserve">                                                                              имени юридического лица)</t>
  </si>
  <si>
    <t xml:space="preserve">                       ___________                                ____________________________</t>
  </si>
  <si>
    <t xml:space="preserve">                        (подпись)                                           (место нахождения)</t>
  </si>
  <si>
    <t xml:space="preserve">                                                                             ____________________________</t>
  </si>
  <si>
    <t>М.П.                                                                           (для индивидуальных</t>
  </si>
  <si>
    <t xml:space="preserve">                                                                          предпринимателей - фамилия, имя</t>
  </si>
  <si>
    <t xml:space="preserve">                                                                                              отчество)</t>
  </si>
  <si>
    <t xml:space="preserve">                                                                              ___________________________</t>
  </si>
  <si>
    <t xml:space="preserve">                                                                              (номер записи в Едином</t>
  </si>
  <si>
    <t xml:space="preserve">                                                                               государственном реестре</t>
  </si>
  <si>
    <t xml:space="preserve">                                                                    индивидуальных предпринимателей и</t>
  </si>
  <si>
    <t xml:space="preserve">                                                                              дата ее внесения в реестр)</t>
  </si>
  <si>
    <t xml:space="preserve">                                                                               ___________________________</t>
  </si>
  <si>
    <t xml:space="preserve">                                                                         (серия, номер, дата и место выдачи</t>
  </si>
  <si>
    <t xml:space="preserve">                                                                              паспорта или иного документа,</t>
  </si>
  <si>
    <t xml:space="preserve">                                                                                удостоверяющего личность в</t>
  </si>
  <si>
    <t xml:space="preserve">                                                                          соответствии с законодательством</t>
  </si>
  <si>
    <t xml:space="preserve">                                                                                Российской Федерации)</t>
  </si>
  <si>
    <t xml:space="preserve">                                                                             ИНН _______________________</t>
  </si>
  <si>
    <t xml:space="preserve">                                                                            ____________________________</t>
  </si>
  <si>
    <t xml:space="preserve">                                                                                  (место жительства)</t>
  </si>
  <si>
    <t xml:space="preserve">                                                                                                              ___________</t>
  </si>
  <si>
    <t xml:space="preserve">                                                                                                                (подпись)</t>
  </si>
  <si>
    <t xml:space="preserve">                                                                                             М.П.</t>
  </si>
  <si>
    <t>&lt;1&gt; Подлежит указанию, если энергопринимающее устройство заявителя ранее в надлежащем порядке было технологически присоединено и заявитель имеет документы, подтверждающие указанное технологическое присоединение и наличие ранее присоединенной в данной точке присоединения мощности.</t>
  </si>
  <si>
    <t>&lt;2&gt; Срок действия технических условий не может составлять более</t>
  </si>
  <si>
    <t>6 месяцев.</t>
  </si>
  <si>
    <t>&lt;3&gt; Срок осуществления мероприятий по технологическому присоединению составляет:</t>
  </si>
  <si>
    <t>-15 рабочих дней (если в заявке не указан более продолжительный срок) в случае если расстояние от энергопринимающего устройства заявителя до существующих электрических сетей необходимого класса напряжения составляет не более 300 метров.</t>
  </si>
  <si>
    <t>&lt;4&gt; Такой порядок разграничения балансовой и эксплуатационной ответственности устанавливается, если иное не определено соглашением между сетевой организацией и заявителем, заключенным на основании его обращения в сетевую организацию.</t>
  </si>
  <si>
    <t>Лиц, намеревающихся перераспределить максимальную мощность принадлежащих им энергопринимающих устройств в пользу других лиц нет</t>
  </si>
  <si>
    <t>Форма 2.1 - Расчет значения индикатора информативности</t>
  </si>
  <si>
    <t>Параметр (критерий), характеризующий индикатор</t>
  </si>
  <si>
    <t>Значение</t>
  </si>
  <si>
    <t>Ф / П 
x 100, %</t>
  </si>
  <si>
    <t>Зависимость</t>
  </si>
  <si>
    <t>Оценочный балл</t>
  </si>
  <si>
    <t>плановое
 (П)</t>
  </si>
  <si>
    <t>1. Возможность личного приема заявителей и потребителей услуг уполномоченными
  должностными лицами территориальной сетевой организации - всего</t>
  </si>
  <si>
    <t>в том числе по критериям:</t>
  </si>
  <si>
    <t>1.1.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t>
  </si>
  <si>
    <t>прямая</t>
  </si>
  <si>
    <t>1.2. Количество утвержденных территориальной сетевой организацией в установленном
 порядке организационно-распорядительных документов по вопросам работы с
 заявителями и потребителями услуг - всего, шт.</t>
  </si>
  <si>
    <t>а) регламенты оказания услуг и рассмотрения обращений заявителей и потребителей услуг, шт.</t>
  </si>
  <si>
    <t>б) наличие положения о деятельности структурного подразделения по работе с заявителями
 и потребителями услуг (наличие - 1, отсутствие - 0), шт.</t>
  </si>
  <si>
    <t>в) должностные инструкции сотрудников, обслуживающих заявителей и потребителей услуг, шт.</t>
  </si>
  <si>
    <t>г) утвержденные территориальной сетевой организацией в установленном порядке формы 
отчетности о работе с заявителями и потребителями услуг, шт.</t>
  </si>
  <si>
    <t>Форма 3.1 - Отчетные данные для расчета значения</t>
  </si>
  <si>
    <t>показателя качества рассмотрения заявок на технологическое</t>
  </si>
  <si>
    <t>Число, шт.</t>
  </si>
  <si>
    <t>Число заявок на технологическое присоединение к сети, поданных в соответствии с требованиями
 нормативных правовых актов,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шт. ()</t>
  </si>
  <si>
    <t>Число заявок на технологическое присоединение к сети, поданных в соответствии с требованиями
 нормативных правовых актов,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 шт. ()</t>
  </si>
  <si>
    <t>Показатель качества рассмотрения заявок на технологическое присоединение к сети ()</t>
  </si>
  <si>
    <t>Форма 3.2 - Отчетные данные для расчета значения</t>
  </si>
  <si>
    <t>показателя качества исполнения договоров об осуществлении</t>
  </si>
  <si>
    <t>технологического присоединения заявителей</t>
  </si>
  <si>
    <t>Число,
 шт.</t>
  </si>
  <si>
    <t>Число договоров об осуществлении технологического присоединения заявителей к сети,
 исполненных в соответствующем расчетном периоде, по которым имеется подписанный сторонами
 акт о технологическом присоединении, шт. ()</t>
  </si>
  <si>
    <t>Число договоров об осуществлении технологического присоединения заявителей к сети,
исполненных в соответствующем расчетном периоде, по которым имеется подписанный сторонами
 акт о технологическом присоединении, по которым произошло нарушение установленных сроков
 технологического присоединения, шт. ()</t>
  </si>
  <si>
    <t>Показатель качества исполнения договоров об осуществлении технологического присоединения
 заявителей к сети ()</t>
  </si>
  <si>
    <t>Форма 3.3 - Отчетные данные для расчета значения</t>
  </si>
  <si>
    <t>Число вступивших в законную силу решений антимонопольного органа и (или)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 шт. ()</t>
  </si>
  <si>
    <t>Общее число заявок на технологическое присоединение к сети, поданных заявителями в соответствующий расчетный период, десятки шт. ()</t>
  </si>
  <si>
    <t>Показатель соблюдения антимонопольного законодательства при технологическом присоединении
 заявителей к электрическим сетям сетевой организации ()</t>
  </si>
  <si>
    <t>показателя соблюдения антимонопольного законодательства при техническом присоединение к 
электрическим сетям сетевой организации,в период за 2018 год</t>
  </si>
  <si>
    <t>Договоров с производителем электрической энергии (мощности) нет</t>
  </si>
  <si>
    <t>ОБЩЕСТВО С ОГРАНИЧЕННОЙ ОТВЕТСТВЕННОСТЬЮ</t>
  </si>
  <si>
    <t>« РЕГИОНАЛЬНАЯ СЕТЕВАЯ КОМПАНИЯ»</t>
  </si>
  <si>
    <t xml:space="preserve">ИНН/КПП 3664230938/366401001 ОГРН 1173668048036 </t>
  </si>
  <si>
    <t>Средневзвешанный тариф, руб./кВтч</t>
  </si>
  <si>
    <t>Затраты на покупку
потерь,
тыс.руб.(без НДС)</t>
  </si>
  <si>
    <t>Норматив  потерь</t>
  </si>
  <si>
    <t>Источник опубликования решения об установлении уровня нормативных потерь</t>
  </si>
  <si>
    <t>млн. кВтч</t>
  </si>
  <si>
    <t>Приказ Управления по государственному регулированию тарифов  Воронежской области №59/7 от 26.12.2019 
Опубликовано на Портале   http://pravo.govvrn.ru/?q=tariv</t>
  </si>
  <si>
    <t>Наименование мероприятия</t>
  </si>
  <si>
    <t>Срок исполнения</t>
  </si>
  <si>
    <t>Источник финансирования</t>
  </si>
  <si>
    <t>Проведение технических проверок комплексов учёта электрической энергии на объектах РСК</t>
  </si>
  <si>
    <t>Ежеквартально</t>
  </si>
  <si>
    <t>Хозяйственным способом</t>
  </si>
  <si>
    <t>Замена перегруженных трансформаторов</t>
  </si>
  <si>
    <t>Замена недогруженных трансформаторов (или демонтаж)</t>
  </si>
  <si>
    <t>Отключение в режимах малых нагрузок трансформаторов на подстанциях с двумя и более трансформаторами</t>
  </si>
  <si>
    <t>Выравнивание нагрузок фаз в распределительных сетях 0,38 кВ</t>
  </si>
  <si>
    <t>Субъект РФ (край, область, республика)</t>
  </si>
  <si>
    <t>Муниципальное образование</t>
  </si>
  <si>
    <t>Перечень населённых пунктов в зоне обслуживания</t>
  </si>
  <si>
    <t>Улица, переулок, проспект, бульвар и т. д.</t>
  </si>
  <si>
    <t>Номера строений/ домов и т/д/</t>
  </si>
  <si>
    <t>Воронежская  обл</t>
  </si>
  <si>
    <t>В.Мамонский р-н</t>
  </si>
  <si>
    <t xml:space="preserve"> ул.Высокая</t>
  </si>
  <si>
    <t>с. В.Мамон</t>
  </si>
  <si>
    <t>ул. Победы</t>
  </si>
  <si>
    <t>Петропавловский р-н</t>
  </si>
  <si>
    <t>с. Старая Криуша</t>
  </si>
  <si>
    <t>Богучарский р-н</t>
  </si>
  <si>
    <t>х. Дядин</t>
  </si>
  <si>
    <t>п. Филоново</t>
  </si>
  <si>
    <t>Бутурлиновский р-н</t>
  </si>
  <si>
    <t>с. Васильевка</t>
  </si>
  <si>
    <t>ул. Ленина</t>
  </si>
  <si>
    <t>с. Нижний Кисляй</t>
  </si>
  <si>
    <t>п. Комсомольский</t>
  </si>
  <si>
    <t>Воробьевский р-н</t>
  </si>
  <si>
    <t>с. Лещаное</t>
  </si>
  <si>
    <t>Бобровский р-н</t>
  </si>
  <si>
    <t>п. Липовка</t>
  </si>
  <si>
    <t>п. Нескучный</t>
  </si>
  <si>
    <t>п\х имени Цурюпы</t>
  </si>
  <si>
    <t>г.Бобров</t>
  </si>
  <si>
    <t>ул. 22 Января</t>
  </si>
  <si>
    <t>пер. Энергетиков</t>
  </si>
  <si>
    <t>Каменский р-н</t>
  </si>
  <si>
    <t>с. Дегтярное</t>
  </si>
  <si>
    <t>пгт Каменка</t>
  </si>
  <si>
    <t>ул. Полевая</t>
  </si>
  <si>
    <t>2Б</t>
  </si>
  <si>
    <t>Кантемировский р-н</t>
  </si>
  <si>
    <t>с. Писаревка</t>
  </si>
  <si>
    <t>с.Талы</t>
  </si>
  <si>
    <t>Лискинский р-н</t>
  </si>
  <si>
    <t>с.Владимировка</t>
  </si>
  <si>
    <t>с. Дракино</t>
  </si>
  <si>
    <t>с. Ермоловка</t>
  </si>
  <si>
    <t>с.Средний Икорец</t>
  </si>
  <si>
    <t>ул.Мира</t>
  </si>
  <si>
    <t>пл. Революции</t>
  </si>
  <si>
    <t>72а</t>
  </si>
  <si>
    <t>с.Щучье</t>
  </si>
  <si>
    <t xml:space="preserve"> с.Лискинское</t>
  </si>
  <si>
    <t>Ольховатский р-н</t>
  </si>
  <si>
    <t>с. Андриановка</t>
  </si>
  <si>
    <t>Острогожский р-н</t>
  </si>
  <si>
    <t>с. Ездочное</t>
  </si>
  <si>
    <t>с. Коротояк</t>
  </si>
  <si>
    <t>ул. Свободы</t>
  </si>
  <si>
    <t>Подгоренский р-н</t>
  </si>
  <si>
    <t>с. Перевальное</t>
  </si>
  <si>
    <t>с. Сергеевка</t>
  </si>
  <si>
    <t>Россошанский р-н</t>
  </si>
  <si>
    <t>с. Екатериновка</t>
  </si>
  <si>
    <t>с.Ивановка</t>
  </si>
  <si>
    <t>ул.Центральная</t>
  </si>
  <si>
    <t>с. Лизиновка</t>
  </si>
  <si>
    <t>с. Райновское</t>
  </si>
  <si>
    <t>с. Чагари</t>
  </si>
  <si>
    <t>г.Россошь</t>
  </si>
  <si>
    <t>ул Деповская</t>
  </si>
  <si>
    <t>131в</t>
  </si>
  <si>
    <t>ул. Большевик</t>
  </si>
  <si>
    <t>Аннинский р-н</t>
  </si>
  <si>
    <t>с. Архангельское</t>
  </si>
  <si>
    <t>Грибановский р-н</t>
  </si>
  <si>
    <t>с. Листопадовка</t>
  </si>
  <si>
    <t>ул. Советская</t>
  </si>
  <si>
    <t>579с</t>
  </si>
  <si>
    <t>с. Малые Алабухи-2</t>
  </si>
  <si>
    <t>пос. Грибановский</t>
  </si>
  <si>
    <t>ул. Центральная</t>
  </si>
  <si>
    <t>Новохоперский р-н</t>
  </si>
  <si>
    <t>с. Елань-Колено</t>
  </si>
  <si>
    <t>ул. Нагорная</t>
  </si>
  <si>
    <t>п. Московский второй</t>
  </si>
  <si>
    <t>Таловский р-н</t>
  </si>
  <si>
    <t>с. Верхняя Тишанка</t>
  </si>
  <si>
    <t>с Нижняя Каменка</t>
  </si>
  <si>
    <t>с.Новая Чигла</t>
  </si>
  <si>
    <t>Терновский р-н</t>
  </si>
  <si>
    <t>с. Терновка</t>
  </si>
  <si>
    <t>ул. Октябрьская</t>
  </si>
  <si>
    <t>с. Козловка</t>
  </si>
  <si>
    <t>ул. Горького</t>
  </si>
  <si>
    <t>с. Народное</t>
  </si>
  <si>
    <t>с. Русаново</t>
  </si>
  <si>
    <t>г Воронеж, Железнодорожный район, пос.Краснолесный, ст.Графская</t>
  </si>
  <si>
    <t>г Воронеж, Советский район</t>
  </si>
  <si>
    <t>г Воронеж, Железнодорожный район</t>
  </si>
  <si>
    <t>ул. Сосновая</t>
  </si>
  <si>
    <t>г.Воронеж, Левобережный район</t>
  </si>
  <si>
    <t>Каширский р-н</t>
  </si>
  <si>
    <t>с. Можайское</t>
  </si>
  <si>
    <t xml:space="preserve">с.Левая россошь </t>
  </si>
  <si>
    <t>в 1 км Южнее п. Колодезный, 100м от ЖД</t>
  </si>
  <si>
    <t>Хохольский р-н</t>
  </si>
  <si>
    <t>с. Семидесятное</t>
  </si>
  <si>
    <t>ул. Кирова</t>
  </si>
  <si>
    <t>2б</t>
  </si>
  <si>
    <t>с. Яблочное</t>
  </si>
  <si>
    <t>36:31:3800010:87</t>
  </si>
  <si>
    <t>Семилукский р-н</t>
  </si>
  <si>
    <t>с. Старая Ведуга</t>
  </si>
  <si>
    <t>п. Орлов Лог</t>
  </si>
  <si>
    <t>пер Орловлогский 1й</t>
  </si>
  <si>
    <t>5а</t>
  </si>
  <si>
    <t>рп. Стрелица</t>
  </si>
  <si>
    <t xml:space="preserve">36:28:0300002:56 </t>
  </si>
  <si>
    <t>380м на северо-запад от дома №13 по улице Озерная СНТ "Жемчужина"</t>
  </si>
  <si>
    <t>пгт Латная</t>
  </si>
  <si>
    <t>ул. Заводская</t>
  </si>
  <si>
    <t>2а</t>
  </si>
  <si>
    <t>Девицкое сп</t>
  </si>
  <si>
    <t>СНТ Жемчужина</t>
  </si>
  <si>
    <t>Рамонский р-н</t>
  </si>
  <si>
    <t>700 метров Восточнее 484 км трассы М4 Дон</t>
  </si>
  <si>
    <t>492 км лево автомагистрали М-4 Дон</t>
  </si>
  <si>
    <t>с. Карачун</t>
  </si>
  <si>
    <t>Верхнехавский р-н</t>
  </si>
  <si>
    <t>с. В.Хава</t>
  </si>
  <si>
    <t>ул. Буденного</t>
  </si>
  <si>
    <t>Нижнедевицкий р-н</t>
  </si>
  <si>
    <t>с. Верхнее Турово</t>
  </si>
  <si>
    <t>с. Нижнедевицк</t>
  </si>
  <si>
    <t>Панинский р-н</t>
  </si>
  <si>
    <t>с. Борщево</t>
  </si>
  <si>
    <t xml:space="preserve"> с.Панино</t>
  </si>
  <si>
    <t xml:space="preserve"> ул.Советская</t>
  </si>
  <si>
    <t>с. Красный Лиман</t>
  </si>
  <si>
    <t>с. Криуша</t>
  </si>
  <si>
    <t>Новоусманский р-н</t>
  </si>
  <si>
    <t>ВН</t>
  </si>
  <si>
    <t>х.Донской</t>
  </si>
  <si>
    <t>Петровские Озера</t>
  </si>
  <si>
    <t>ПС Белый колодец</t>
  </si>
  <si>
    <t>ул. Латненская</t>
  </si>
  <si>
    <t>3/А</t>
  </si>
  <si>
    <t>Воронеж</t>
  </si>
  <si>
    <t>с. Александровка северная часть кадастрового квартала 36:16:2101001</t>
  </si>
  <si>
    <t>г. Воронеж, ул. Ильюшина, 9</t>
  </si>
  <si>
    <t>ул. Ильюшина</t>
  </si>
  <si>
    <t>ул. Комсомольская</t>
  </si>
  <si>
    <t>25Б</t>
  </si>
  <si>
    <t>д. Новоподклетное</t>
  </si>
  <si>
    <t>ул. Нижняя Соборная</t>
  </si>
  <si>
    <t>ул. Верхняя Соборная</t>
  </si>
  <si>
    <t>ул. Успенская</t>
  </si>
  <si>
    <t>3а, участок №1</t>
  </si>
  <si>
    <t>г Воронеж, Советский район, кадастровый номер 36:34:0502026:3230</t>
  </si>
  <si>
    <t>ул. Пеше-Стрелецкая</t>
  </si>
  <si>
    <t>90а</t>
  </si>
  <si>
    <t>пер.Здоровья</t>
  </si>
  <si>
    <t>поз.5</t>
  </si>
  <si>
    <t>г.Воронеж, Коминтерновский район</t>
  </si>
  <si>
    <t>ул.Ржевская</t>
  </si>
  <si>
    <t>ул.Кривошеина,</t>
  </si>
  <si>
    <t xml:space="preserve"> 13/13т</t>
  </si>
  <si>
    <t>г Воронеж, Ленинский район</t>
  </si>
  <si>
    <t>д. Медовка</t>
  </si>
  <si>
    <t>ул. 1я Изумрудная</t>
  </si>
  <si>
    <t>д. Медовка 1400 м по направлению на за-пад от ориентира автомобильная развязка 492 км автомагистрали М-4 «Дон-1» (ка-дастровый номер земельного участка 36:25:6936000:1948)</t>
  </si>
  <si>
    <t>ул. Воронежская</t>
  </si>
  <si>
    <t>1А</t>
  </si>
  <si>
    <t>пос. с-за «Воронежский»</t>
  </si>
  <si>
    <t>ТСН "Березовское-2"</t>
  </si>
  <si>
    <t>поселок Волна-Шепелиновка</t>
  </si>
  <si>
    <t>СНТ «Волна»</t>
  </si>
  <si>
    <t>с. Александровка</t>
  </si>
  <si>
    <t>АПК Александровское</t>
  </si>
  <si>
    <t>д.15а</t>
  </si>
  <si>
    <t>с.Петренково</t>
  </si>
  <si>
    <t>с.Курбатово</t>
  </si>
  <si>
    <t>ООО "Элеватор Курбатово"</t>
  </si>
  <si>
    <t>ПС 110/10 кВ Заводская</t>
  </si>
  <si>
    <t>Дата</t>
  </si>
  <si>
    <t>№№ приказов</t>
  </si>
  <si>
    <t>Наименование</t>
  </si>
  <si>
    <t>Публикация</t>
  </si>
  <si>
    <t>Приложение N 2</t>
  </si>
  <si>
    <t>к стандартам раскрытия информации</t>
  </si>
  <si>
    <t>субъектами оптового и розничных</t>
  </si>
  <si>
    <t>рынков электрической энергии</t>
  </si>
  <si>
    <t>Информация о фактических средних данных о присоединенных объемах максимальной мощности за 3 предыдущих года по каждому мероприятию</t>
  </si>
  <si>
    <t>Фактические расходы на строительство подстанций</t>
  </si>
  <si>
    <t>за 3 предыдущих года</t>
  </si>
  <si>
    <t>(тыс. рублей)</t>
  </si>
  <si>
    <t>Объем мощности, введенной в основные фонды</t>
  </si>
  <si>
    <t>за 3 предыдущих года (кВт)</t>
  </si>
  <si>
    <t>Строительство пунктов секционирования (распределенных пунктов)</t>
  </si>
  <si>
    <t>Строительство комплектных трансформаторных подстанций и распределительных трансформаторных подстанций с уровнем напряжения</t>
  </si>
  <si>
    <t>до 35 кВ</t>
  </si>
  <si>
    <t>Строительство центров питания и подстанций уровнем напряжения 35 кВ</t>
  </si>
  <si>
    <t>и выше</t>
  </si>
  <si>
    <t>Количество поданных заявок</t>
  </si>
  <si>
    <t>Выполнено договоров (подписаны Акты ТП)</t>
  </si>
  <si>
    <t>шт</t>
  </si>
  <si>
    <t>Воронежская область</t>
  </si>
  <si>
    <t>Наименование Общества</t>
  </si>
  <si>
    <t>№п/п</t>
  </si>
  <si>
    <t>Номер договора ТП</t>
  </si>
  <si>
    <t>Дата заключения договора ТП</t>
  </si>
  <si>
    <t>Дата исполнения обязательств по договору ТП</t>
  </si>
  <si>
    <t>Запрашиваемая максимальная мощность (без учета ранее присоединенной), кВт</t>
  </si>
  <si>
    <t>Стоимость ТП по договору ТП без НДС, руб.</t>
  </si>
  <si>
    <t>Наименование центра питания (ПС с напряжением 35 кВ и выше)</t>
  </si>
  <si>
    <t>ООО РСК</t>
  </si>
  <si>
    <t>* Заявки аннулированны в связи с неподписанием договоров на ТП заявителями</t>
  </si>
  <si>
    <t xml:space="preserve">Приложение </t>
  </si>
  <si>
    <t>ДОГОВОР № ___________</t>
  </si>
  <si>
    <t>ОКАЗАНИЯ УСЛУГ ПО ПЕРЕДАЧЕ ЭЛЕКТРИЧЕСКОЙ ЭНЕРГИИ</t>
  </si>
  <si>
    <t>г. _____________________</t>
  </si>
  <si>
    <t>"____"________________ 200__ года</t>
  </si>
  <si>
    <r>
      <t>ОАО «________________сбытовая компания»,</t>
    </r>
    <r>
      <rPr>
        <sz val="11"/>
        <color theme="1"/>
        <rFont val="Times New Roman"/>
        <family val="1"/>
        <charset val="204"/>
      </rPr>
      <t xml:space="preserve"> именуемое в дальнейшем «Заказчик», в лице генерального директора ____________, действующего на основании Устава общества, с одной стороны, и</t>
    </r>
  </si>
  <si>
    <r>
      <t>ОАО «________________сетевая компания»,</t>
    </r>
    <r>
      <rPr>
        <sz val="11"/>
        <color theme="1"/>
        <rFont val="Times New Roman"/>
        <family val="1"/>
        <charset val="204"/>
      </rPr>
      <t xml:space="preserve"> именуемое в дальнейшем «Исполнитель», в лице генерального директора ___________, действующего на основании Устава общества, а также на основании договоров с территориальными сетевыми организациями, перечисленными в приложении № 15 к настоящему договору, с другой стороны, совместно именуемые «Стороны», заключили настоящий договор о нижеследующем.</t>
    </r>
  </si>
  <si>
    <r>
      <t>1.</t>
    </r>
    <r>
      <rPr>
        <b/>
        <sz val="7"/>
        <color theme="1"/>
        <rFont val="Times New Roman"/>
        <family val="1"/>
        <charset val="204"/>
      </rPr>
      <t xml:space="preserve">       </t>
    </r>
    <r>
      <rPr>
        <b/>
        <sz val="11"/>
        <color theme="1"/>
        <rFont val="Times New Roman"/>
        <family val="1"/>
        <charset val="204"/>
      </rPr>
      <t>ОБЩИЕ ПОЛОЖЕНИЯ</t>
    </r>
  </si>
  <si>
    <t>Стороны договорились понимать используемые в настоящем Договоре термины в следующем значении:</t>
  </si>
  <si>
    <r>
      <t>Потребители</t>
    </r>
    <r>
      <rPr>
        <sz val="11"/>
        <color theme="1"/>
        <rFont val="Times New Roman"/>
        <family val="1"/>
        <charset val="204"/>
      </rPr>
      <t xml:space="preserve"> - физические и юридические лица, приобретающие электрическую энергию (мощность) у Заказчика или лица, уполномочившего Заказчика на заключение договора оказания услуг по передаче электрической энергии, для собственных бытовых и (или) производственных нужд и (или) в целях перепродажи, имеющие на праве собственности или на ином законном основании энергопринимающие устройства, технологически присоединенные (в том числе, опосредованно) в установленном порядке к электрической сети Исполнителя (ТСО) и уполномочившие Заказчика на заключение настоящего Договора или заключившие договор оказания услуг по передаче электрической энергии с Исполнителем самостоятельно.</t>
    </r>
  </si>
  <si>
    <t>Стороны договорились в рамках настоящего Договора к Потребителям относить и Исполнителей коммунальных услуг.</t>
  </si>
  <si>
    <t>Под опосредованным технологическим присоединением понимается присоединение энергопринимающих устройств Потребителей к электрическим сетям Исполнителя или ТСО через энергетические установки производителей электрической энергии, объекты электросетевого хозяйства лиц, не оказывающих услуги по передаче электрической энергии, или бесхозяйные объекты электросетевого хозяйства.</t>
  </si>
  <si>
    <r>
      <t>Исполнитель коммунальных услуг</t>
    </r>
    <r>
      <rPr>
        <sz val="11"/>
        <color theme="1"/>
        <rFont val="Times New Roman"/>
        <family val="1"/>
        <charset val="204"/>
      </rPr>
      <t xml:space="preserve"> – юридическое лицо независимо от организационно-правовой формы, а также индивидуальный предприниматель, предоставляющие коммунальные услуги, производящие или приобретающие коммунальные ресурсы и отвечающие за обслуживание внутридомовых инженерных систем, с использованием которых потребителю предоставляются коммунальные услуги.</t>
    </r>
  </si>
  <si>
    <r>
      <t>Точка приема</t>
    </r>
    <r>
      <rPr>
        <sz val="11"/>
        <color theme="1"/>
        <rFont val="Times New Roman"/>
        <family val="1"/>
        <charset val="204"/>
      </rPr>
      <t xml:space="preserve"> – место в электрической сети Исполнителя или ТСО, являющееся местом исполнения договоров поставки электрической энергии Заказчику и совпадающее со следующими точками:</t>
    </r>
  </si>
  <si>
    <t xml:space="preserve">- точками поставки электрической энергии с оптового рынка, закрепленными за Заказчиком в порядке, установленном «Правилами оптового рынка электрической энергии (мощности) переходного периода» (далее – Правила оптового рынка); </t>
  </si>
  <si>
    <t xml:space="preserve">- точками поставки электрической энергии с розничного рынка, согласованными между Заказчиком и поставщиками электроэнергии на розничном рынке; </t>
  </si>
  <si>
    <t xml:space="preserve">- точками поставки от смежных сетевых организаций. </t>
  </si>
  <si>
    <t>Точки приема с оптового, розничных рынков и от смежных сетевых организаций определены Сторонами в Приложении № 1 к настоящему Договору, которое является неотъемлемой частью настоящего Договора.</t>
  </si>
  <si>
    <r>
      <t>Точка поставки</t>
    </r>
    <r>
      <rPr>
        <sz val="11"/>
        <color theme="1"/>
        <rFont val="Times New Roman"/>
        <family val="1"/>
        <charset val="204"/>
      </rPr>
      <t xml:space="preserve"> – место в электрической сети, являющееся местом исполнения обязательств по поставке электрической энергии и оказанию услуг по передаче электроэнергии, определения объема взаимных обязательств участников розничного рынка по договорам купли-продажи электрической энергии, энергоснабжения, оказания услуг по передаче электрической энергии и инфраструктурных услуг и находящаяся:</t>
    </r>
  </si>
  <si>
    <t xml:space="preserve">- на границе балансовой принадлежности электросетевого оборудования Исполнителя  и Потребителей (в случае, если Потребители присоединены к сетям Исполнителя), </t>
  </si>
  <si>
    <t xml:space="preserve">- на границе балансовой принадлежности электросетевого оборудования ТСО и Потребителей (в случае, если Потребители присоединены к сетям ТСО), </t>
  </si>
  <si>
    <t>- на границе балансовой принадлежности электросетевого оборудования Исполнителя и ССО, согласованное между Заказчиком и иной энергосбытовой организацией в договорах энергоснабжения (купли-продажи электрической энергии).</t>
  </si>
  <si>
    <t>Порядок определения точек поставки электрической энергии (мощности) в многоквартирный дом установлен Приложением № 12 к настоящему Договору.</t>
  </si>
  <si>
    <t>Точки (группы точек) поставки электроэнергии из сети Исполнителя или ТСО в сеть смежной сетевой организации, либо в сеть Потребителя, определяются Сторонами в Приложении № 2 к настоящему Договору.</t>
  </si>
  <si>
    <r>
      <t xml:space="preserve">Группа точек поставки </t>
    </r>
    <r>
      <rPr>
        <sz val="11"/>
        <color theme="1"/>
        <rFont val="Times New Roman"/>
        <family val="1"/>
        <charset val="204"/>
      </rPr>
      <t>-  место исполнения обязательств  по поставке электрической энергии (мощности) и оказанию услуг по передаче электроэнергии, в котором одна или несколько точек поставки относятся к единому технологически неделимому энергетическому обьекту, ограничивающих территорию, в отношении которой купля-продажа электроэнергии (мощности) на розничном рынке осуществляется только данным потребителем, и используемых им для определения и исполнения обязательств  по поставке электрической энергии (мощности) и оказанию услуг по передаче электроэнергии.</t>
    </r>
  </si>
  <si>
    <r>
      <t>Потери электрической энергии</t>
    </r>
    <r>
      <rPr>
        <sz val="11"/>
        <color theme="1"/>
        <rFont val="Times New Roman"/>
        <family val="1"/>
        <charset val="204"/>
      </rPr>
      <t xml:space="preserve"> – разница между объемом электрической энергии, поставленной в электрическую сеть из других сетей или от производителей электрической энергии, и объемом электрической энергии, потребляемой энергопринимающими устройствами, присоединенными к этой сети, а также переданной другим сетевым организациям.</t>
    </r>
  </si>
  <si>
    <r>
      <t xml:space="preserve">Электроэнергия, приобретаемая в целях компенсации потерь в сетях – </t>
    </r>
    <r>
      <rPr>
        <sz val="11"/>
        <color theme="1"/>
        <rFont val="Times New Roman"/>
        <family val="1"/>
        <charset val="204"/>
      </rPr>
      <t>объем электроэнергии, определяемый в соответствии с правилами, согласованными Сторонами в Приложении № 9 к настоящему Договору.</t>
    </r>
  </si>
  <si>
    <r>
      <t>Смежные сетевые организации (ССО)</t>
    </r>
    <r>
      <rPr>
        <sz val="11"/>
        <color theme="1"/>
        <rFont val="Times New Roman"/>
        <family val="1"/>
        <charset val="204"/>
      </rPr>
      <t xml:space="preserve"> - сетевые организации, владеющие на праве собственности или на ином установленном федеральными законами основании непосредственно технологически присоединенными к электрическим сетям данной сетевой организации объектами электросетевого хозяйства, с использованием которых такие организации оказывают услуги по передаче электрической энергии, а также осуществляют в установленном порядке технологическое присоединение энергопринимающих устройств (энергетических установок) юридических и физических лиц. </t>
    </r>
  </si>
  <si>
    <r>
      <t>Территориальные сетевые организации (ТСО)</t>
    </r>
    <r>
      <rPr>
        <sz val="11"/>
        <color theme="1"/>
        <rFont val="Times New Roman"/>
        <family val="1"/>
        <charset val="204"/>
      </rPr>
      <t xml:space="preserve"> – сетевые организации, заключившие с Исполнителем Договоры оказания услуг по передаче электрической энергии через технические устройства электрических сетей, принадлежащих указанным сетевым организациям, и перечисленные в приложении № 14 к настоящему договору, осуществляющие деятельность по передаче электрической энергии на территории данного субъекта Российской Федерации, для которых органом исполнительной власти в области государственного регулирования тарифов субъекта Российской Федерации установлен индивидуальный тариф на услуги по передаче электрической энергии, оплата которых включена в расходы Исполнителя при установлении котлового (единого) тарифа.</t>
    </r>
  </si>
  <si>
    <r>
      <t>Средства учета</t>
    </r>
    <r>
      <rPr>
        <sz val="11"/>
        <color theme="1"/>
        <rFont val="Times New Roman"/>
        <family val="1"/>
        <charset val="204"/>
      </rPr>
      <t xml:space="preserve"> - совокупность устройств, обеспечивающих измерение и учет электроэнергии (измерительные трансформаторы тока и напряжения, счетчики электрической энергии, телеметрические датчики, информационно - измерительные системы и их линии связи) и соединенных между собой по установленной схеме.</t>
    </r>
  </si>
  <si>
    <r>
      <t>Расчетный учет</t>
    </r>
    <r>
      <rPr>
        <sz val="11"/>
        <color theme="1"/>
        <rFont val="Times New Roman"/>
        <family val="1"/>
        <charset val="204"/>
      </rPr>
      <t xml:space="preserve"> – средства учета выработанной, переданной, а также отпущенной потребителям электроэнергии для финансовых расчетов за нее.</t>
    </r>
  </si>
  <si>
    <r>
      <t>Контрольный учет</t>
    </r>
    <r>
      <rPr>
        <sz val="11"/>
        <color theme="1"/>
        <rFont val="Times New Roman"/>
        <family val="1"/>
        <charset val="204"/>
      </rPr>
      <t xml:space="preserve"> -  средства учета электроэнергии, показания которого используются в целях контроля достоверности показаний расчетного прибора учета.</t>
    </r>
  </si>
  <si>
    <r>
      <t>Безучетное потребление</t>
    </r>
    <r>
      <rPr>
        <sz val="11"/>
        <color theme="1"/>
        <rFont val="Times New Roman"/>
        <family val="1"/>
        <charset val="204"/>
      </rPr>
      <t xml:space="preserve"> - потребление электрической энергии с нарушением установленного договором энергоснабжения (договором купли-продажи (поставки) электрической энергии) и «Правилами функционирования розничных рынков электрической энергии в переходный период реформирования электроэнергетики» (далее – Правила розничных рынков) порядка учета электрической энергии со стороны Потребителя, выразившимся во вмешательстве в работу средств учета, утрате пломб, подключении нагрузки помимо средств учета или несоблюдении установленных договором сроков извещения об утрате (неисправности) средств учета, обязанность по обеспечению целостности и сохранности которых возложена на Потребителя, а также в иных действиях Потребителя, приведших к искажению данных о фактическом объеме потребления электрической энергии.</t>
    </r>
  </si>
  <si>
    <r>
      <t>Бездоговорное потребление</t>
    </r>
    <r>
      <rPr>
        <sz val="11"/>
        <color theme="1"/>
        <rFont val="Times New Roman"/>
        <family val="1"/>
        <charset val="204"/>
      </rPr>
      <t xml:space="preserve"> - факты потребления электрической энергии, осуществляемого юридическими или физическими лицами в отсутствие заключенного в установленном порядке договора энергоснабжения (договора купли-продажи (поставки) электрической энергии), в том числе с использованием энергопринимающих устройств, присоединенных к электрической сети Исполнителя или ТСО с нарушением установленного порядка технологического присоединения энергопринимающих устройств юридических и физических лиц к электрическим сетям.</t>
    </r>
  </si>
  <si>
    <r>
      <t>Договорная (заявленная) мощность</t>
    </r>
    <r>
      <rPr>
        <sz val="11"/>
        <color theme="1"/>
        <rFont val="Times New Roman"/>
        <family val="1"/>
        <charset val="204"/>
      </rPr>
      <t xml:space="preserve"> - заявляемая Заказчиком Исполнителю величина мощности, потребляемой Потребителями, чьи интересы представляет Заказчик, определенная по уровням напряжения в приложении № 13 к настоящему Договору, исчисляемая в мегаваттах (МВт).</t>
    </r>
  </si>
  <si>
    <r>
      <t>ЧЧИ</t>
    </r>
    <r>
      <rPr>
        <sz val="11"/>
        <color theme="1"/>
        <rFont val="Times New Roman"/>
        <family val="1"/>
        <charset val="204"/>
      </rPr>
      <t xml:space="preserve"> – число часов использования заявленной мощности, заявляемое Заказчиком Исполнителю и определенная по каждой точке (группе точек) поставки в приложении №13 к настоящему Договору.</t>
    </r>
  </si>
  <si>
    <r>
      <t>Договорная (предельная максимальная) мощность</t>
    </r>
    <r>
      <rPr>
        <sz val="11"/>
        <color theme="1"/>
        <rFont val="Times New Roman"/>
        <family val="1"/>
        <charset val="204"/>
      </rPr>
      <t xml:space="preserve"> – максимальная величина потребляемой  мощности, обусловленная составом энергопринимающего оборудования Потребителя, чьи интересы представляет Заказчик, и его технологическим процессом, заявляемая Заказчиком Исполнителю и определенная по каждой точке (группе точек) поставки  в приложении № 13 к настоящему Договору, исчисляемая в мегаваттах (МВт). Указанная величина определяется разрешенной/максимальной мощностью, указанной в акте разграничения балансовой принадлежности сторон.</t>
    </r>
  </si>
  <si>
    <r>
      <t>Присоединенная мощность</t>
    </r>
    <r>
      <rPr>
        <sz val="11"/>
        <color theme="1"/>
        <rFont val="Times New Roman"/>
        <family val="1"/>
        <charset val="204"/>
      </rPr>
      <t xml:space="preserve"> - совокупная номинальная мощность присоединенных к электрической сети, в том числе опосредованно, трансформаторов и энергопринимающих устройств Потребителя, исчисляемая в мегавольтамперах (МВА).</t>
    </r>
  </si>
  <si>
    <r>
      <t>Добровольное ограничение нагрузки (ДОН)</t>
    </r>
    <r>
      <rPr>
        <sz val="11"/>
        <color theme="1"/>
        <rFont val="Times New Roman"/>
        <family val="1"/>
        <charset val="204"/>
      </rPr>
      <t xml:space="preserve"> – ограничение нагрузки с использованием энергопринимающих устройств Потребителя, в договоры энергоснабжения с которыми включены условия по добровольному оперативному управлению мощностью с использованием его энергопринимающих устройств.</t>
    </r>
  </si>
  <si>
    <t>Заказчик заключает настоящий Договор в интересах:</t>
  </si>
  <si>
    <t>- Потребителей, которым в соответствии с ранее заключенными договорами энергоснабжения (купли-продажи электроэнергии) Заказчик обязан организовать передачу электроэнергии;</t>
  </si>
  <si>
    <t xml:space="preserve">- Потребителей, обратившихся к Заказчику с офертой о заключении договора энергоснабжения, предусматривающего обязанность Заказчика урегулировать за счет Потребителя отношения, связанные с передачей электроэнергии. </t>
  </si>
  <si>
    <t>Исполнитель и ТСО самостоятельно урегулируют отношения с потребителями по технологическому присоединению энергоустановок потребителей к электрической сети Исполнителя и ТСО соответственно, в том числе потребителей, энергопринимающие устройства которых были присоединены к электрической сети Исполнителя или ТСО до заключения настоящего Договора. Исполнитель по запросу Заказчика передает последнему копии выданных им или ТСО в отношении Потребителей технический условий.</t>
  </si>
  <si>
    <r>
      <t>2.</t>
    </r>
    <r>
      <rPr>
        <b/>
        <sz val="7"/>
        <color theme="1"/>
        <rFont val="Times New Roman"/>
        <family val="1"/>
        <charset val="204"/>
      </rPr>
      <t xml:space="preserve">       </t>
    </r>
    <r>
      <rPr>
        <b/>
        <sz val="11"/>
        <color theme="1"/>
        <rFont val="Times New Roman"/>
        <family val="1"/>
        <charset val="204"/>
      </rPr>
      <t>ПРЕДМЕТ ДОГОВОРА</t>
    </r>
  </si>
  <si>
    <t>Исполнитель обязуется оказывать Заказчику услуги по передаче электрической энергии посредством осуществления комплекса организационно и технологически связанных действий, обеспечивающих передачу электроэнергии через технические устройства электрических сетей, принадлежащих Исполнителю на праве собственности или ином установленном федеральным законом основании, а также  через технические устройства электрических сетей ТСО, заключивших с Исполнителем Договоры оказания услуг по передаче электрической энергии (перечислены в приложении № 14), а Заказчик обязуется оплачивать услуги Исполнителя в порядке, установленном настоящим Договором.</t>
  </si>
  <si>
    <t>В отношении покупки электрической энергии для компенсации потерь в сетях:</t>
  </si>
  <si>
    <t>2.2.1. Заказчик обязуется по заявке Исполнителя приобретать электроэнергию для компенсации потерь согласно Приложению № 9 к настоящему Договору, а Исполнитель обязуется оплачивать указанные объемы электроэнергии на условиях настоящего Договора.</t>
  </si>
  <si>
    <t>2.3. Исполнитель обязуется  оказывать по заявкам Заказчика, который в свою очередь обязуется оплачивать на условиях настоящего Договора следующие услуги:</t>
  </si>
  <si>
    <t xml:space="preserve">- по введению полного или частичного ограничения режима потребления электроэнергии и по возобновлению электроснабжения Потребителей, непосредственно присоединенных к сетям Исполнителя; </t>
  </si>
  <si>
    <t>- по внеплановым проверкам состояния средств учета, обеспечивающих измерение и учет электроэнергии (мощности) на границе балансовой принадлежности электросетевого оборудования Исполнителя;</t>
  </si>
  <si>
    <t>- по контролю соблюдения договорных величин потребления электроэнергии и мощности Потребителями, непосредственно присоединенных к сетям Исполнителя;</t>
  </si>
  <si>
    <t xml:space="preserve">-по формированию актов учета почасовых фактических объемов потребления электроэнергии (мощности) Потребителями, которые на основании договоров энергоснабжения с Заказчиком участвуют (планируют участвовать) в добровольном ограничении нагрузки (далее – Потребители с ДОН). </t>
  </si>
  <si>
    <t>Заказчик указывает в Заявке объекты Потребителя, подлежащие ограничению и объемы вводимого Потребителю ограничения, с учетом актов аварийной и технологической брони, а Исполнитель самостоятельно определяет способы введения полного или частичного ограничения режима потребления электроэнергии.</t>
  </si>
  <si>
    <t>2.4. Стороны в Приложениях № 1, 2, 3, 13 определили следующие существенные условия настоящего Договора в отношении Потребителей, интересы которых представляет Заказчик:</t>
  </si>
  <si>
    <t>«Акты разграничения балансовой принадлежности электросетей и эксплуатационной ответственности сторон», которые фиксируют точки присоединения энергопринимающих устройств Потребителя к объектам электросетевого хозяйства Исполнителя или ТСО и границы ответственности между Потребителем и Исполнителем или ТСО за состояние и обслуживание объектов электросетевого хозяйства (в случае опосредованного присоединения энергопринимающих устройств Потребителя приводится акт, фиксирующий точки поставки электроэнергии Потребителю);</t>
  </si>
  <si>
    <t>Величина присоединенной мощности энергопринимающего устройства Потребителя, присоединенного к электрической сети, с распределением указанной величины по каждой точке присоединения электрической сети, в отношении которой было осуществлено технологическое присоединение в установленном законодательством Российской Федерации порядке;</t>
  </si>
  <si>
    <t>Величина договорной (заявленной) мощности по каждой точке (группе точек) поставки в разрезе тарифных уровней напряжения и групп потребителей;</t>
  </si>
  <si>
    <t>Число часов использования договорной (заявленной) мощности по каждой точке (группе точек) поставки в разрезе тарифных уровней напряжения и групп потребителей;</t>
  </si>
  <si>
    <t>Величина договорной (предельной максимальной) мощности в разрезе каждой точки (группы точек) поставки;</t>
  </si>
  <si>
    <t>Перечень приборов учета электроэнергии, в том числе расчетных и контрольных (Приложения № 1,2 к настоящему Договору);</t>
  </si>
  <si>
    <t>Обязанность Потребителя (Исполнителя) по оборудованию точек присоединения приборами учета электрической энергии, в том числе измерительными приборами, соответствующими установленным законодательством РФ требованиям, а также по обеспечению их работоспособности, сохранности и соблюдению в течение всего срока действия договора эксплутационных требований к ним;</t>
  </si>
  <si>
    <t>Информация о потребителях электрической энергии, в интересах которых заключается настоящий Договор, - наименование юридического лица (фамилия, имя и отчество физического лица), место нахождения юридического лица (место жительства физического лица), его точки поставки на розничном рынке и их принадлежность к тарифной группе, платежные реквизиты, ИНН;</t>
  </si>
  <si>
    <t xml:space="preserve"> «Акт согласования аварийной и технологической брони», который фиксирует величину технологической и аварийной брони, категорию надежности электроснабжения, допустимое число часов отключений в год, не связанных с неисполнением обязательств Потребителем;</t>
  </si>
  <si>
    <t>Однолинейная схема электрической сети Потребителя, присоединенной к сетям Исполнителя или ТСО;</t>
  </si>
  <si>
    <t>Объемы и предполагаемый режим передачи электрической энергии и мощности с разбивкой по месяцам;</t>
  </si>
  <si>
    <t>Сведения о значениях соотношения потребления активной и реактивной мощности по соответствующим Потребителям (указанные сведения определяются: для Потребителей, присоединенных к электрическим сетям напряжением 35 кВ и ниже – Исполнителем или ТСО, к сетям которой непосредственно присоединены электроустановки соответствующих Потребители; для Потребителей, присоединенных к электрическим сетям напряжением выше 35 кВ - Исполнителем совместно с соответствующим субъектом оперативно-диспетчерского управления).</t>
  </si>
  <si>
    <t xml:space="preserve">После заключения настоящего Договора любые изменения состава Потребителей и существенных условий, указанных в пункте 2.4. Договора, оформляются в виде дополнительных соглашений к настоящему Договору. </t>
  </si>
  <si>
    <r>
      <t>3.</t>
    </r>
    <r>
      <rPr>
        <b/>
        <sz val="7"/>
        <color theme="1"/>
        <rFont val="Times New Roman"/>
        <family val="1"/>
        <charset val="204"/>
      </rPr>
      <t xml:space="preserve">       </t>
    </r>
    <r>
      <rPr>
        <b/>
        <sz val="11"/>
        <color theme="1"/>
        <rFont val="Times New Roman"/>
        <family val="1"/>
        <charset val="204"/>
      </rPr>
      <t>ПРАВА И ОБЯЗАННОСТИ СТОРОН</t>
    </r>
  </si>
  <si>
    <t xml:space="preserve">3.1.Стороны обязуются: </t>
  </si>
  <si>
    <t>При исполнении обязательств по настоящему Договору руководствоваться действующим законодательством Российской Федерации.</t>
  </si>
  <si>
    <t>Производить взаимную сверку финансовых расчетов путем составления «Акта сверки платежей по договору» не позднее _____ числа месяца, следующего за месяцем /кварталом оказания услуг.</t>
  </si>
  <si>
    <t>Соблюдать требования Системного оператора и его региональных подразделений, касающиеся оперативно-диспетчерского управления процессами производства, передачи, распределения и потребления электроэнергии при исполнении настоящего Договора.</t>
  </si>
  <si>
    <t>3.2. Заказчик обязуется:</t>
  </si>
  <si>
    <t>3.2.1. Обеспечить поставку электроэнергии в объеме, обязательства по поставке которого Потребителям (по договорам энергоснабжения, купли – продажи электрической энергии) и Исполнителю (в объеме потерь электрической энергии) принял на себя Заказчик, в сети Исполнителя для передачи Потребителям, путем приобретения электроэнергии на оптовом и розничном рынках электроэнергии, в том числе, у производителей электроэнергии и иных владельцев генерирующего оборудования.</t>
  </si>
  <si>
    <t>3.2.2. Обеспечить включение в договоры энергоснабжения с Потребителями следующих условий:</t>
  </si>
  <si>
    <t>3.2.2.1. Обязанности Потребителя:</t>
  </si>
  <si>
    <r>
      <t>a)</t>
    </r>
    <r>
      <rPr>
        <sz val="7"/>
        <color theme="1"/>
        <rFont val="Times New Roman"/>
        <family val="1"/>
        <charset val="204"/>
      </rPr>
      <t xml:space="preserve">       </t>
    </r>
    <r>
      <rPr>
        <sz val="11"/>
        <color theme="1"/>
        <rFont val="Times New Roman"/>
        <family val="1"/>
        <charset val="204"/>
      </rPr>
      <t>обеспечить работоспособность и сохранность находящихся у него в собственности или на ином законном основании средств релейной защиты, противоаварийной и режимной автоматики, включая устройства, обеспечивающие дистанционный ввод графиков временного отключения потребления с диспетчерских центров, приборов учета электроэнергии и мощности, а также иных устройств, необходимых для поддержания требуемых параметров надежности и качества электроэнергии, и соблюдать в течение всего срока действия договора требования, установленные для технологического присоединения и в правилах эксплуатации указанных средств, приборов и устройств;</t>
    </r>
  </si>
  <si>
    <r>
      <t>b)</t>
    </r>
    <r>
      <rPr>
        <sz val="7"/>
        <color theme="1"/>
        <rFont val="Times New Roman"/>
        <family val="1"/>
        <charset val="204"/>
      </rPr>
      <t xml:space="preserve">      </t>
    </r>
    <r>
      <rPr>
        <sz val="11"/>
        <color theme="1"/>
        <rFont val="Times New Roman"/>
        <family val="1"/>
        <charset val="204"/>
      </rPr>
      <t xml:space="preserve"> выполнять обязательства по обеспечению безопасности эксплуатации находящихся в ведении Потребителей энергетических сетей и исправности используемых ими приборов и оборудования, связанных с передачей электрической энергии;</t>
    </r>
  </si>
  <si>
    <r>
      <t>c)</t>
    </r>
    <r>
      <rPr>
        <sz val="7"/>
        <color theme="1"/>
        <rFont val="Times New Roman"/>
        <family val="1"/>
        <charset val="204"/>
      </rPr>
      <t xml:space="preserve">       </t>
    </r>
    <r>
      <rPr>
        <sz val="11"/>
        <color theme="1"/>
        <rFont val="Times New Roman"/>
        <family val="1"/>
        <charset val="204"/>
      </rPr>
      <t xml:space="preserve"> незамедлительно уведомлять Исполнителя и (или) ТСО, к сетям которой непосредственно присоединены электроустановки Потребителей, об авариях на энергетических объектах Потребителей, связанных с отключением питающих линий, повреждением основного оборудования, а также о пожарах, вызванных неисправностью электроустановок;</t>
    </r>
  </si>
  <si>
    <r>
      <t>d)</t>
    </r>
    <r>
      <rPr>
        <sz val="7"/>
        <color theme="1"/>
        <rFont val="Times New Roman"/>
        <family val="1"/>
        <charset val="204"/>
      </rPr>
      <t xml:space="preserve">      </t>
    </r>
    <r>
      <rPr>
        <sz val="11"/>
        <color theme="1"/>
        <rFont val="Times New Roman"/>
        <family val="1"/>
        <charset val="204"/>
      </rPr>
      <t xml:space="preserve"> незамедлительно сообщать Исполнителю и (или) ТСО, к сетям которой непосредственно присоединены электроустановки Потребителей, обо всех нарушениях схемы учета и неисправностях в работе расчетных приборов учета, о нарушениях защитных и пломбирующих устройств приборов учета, а также обо всех изменениях параметров программирования многофункциональных приборов учета электроэнергии;</t>
    </r>
  </si>
  <si>
    <r>
      <t>e)</t>
    </r>
    <r>
      <rPr>
        <sz val="7"/>
        <color theme="1"/>
        <rFont val="Times New Roman"/>
        <family val="1"/>
        <charset val="204"/>
      </rPr>
      <t xml:space="preserve">       </t>
    </r>
    <r>
      <rPr>
        <sz val="11"/>
        <color theme="1"/>
        <rFont val="Times New Roman"/>
        <family val="1"/>
        <charset val="204"/>
      </rPr>
      <t xml:space="preserve"> производить расчет  за потребленную электрическую энергию, при временном отсутствии приборов учета и (или) непредставлении (нарушении сроков предоставления) информации о нарушении схем учета и неисправностях в работе расчетных приборов учета, о нарушениях защитных и пломбирующих устройств приборов учета, с применением расчетных способов определения объемов потребленной электрической энергии определенных в пп.145-147  Постановления Правительства РФ от 31.08.2006 г. №530. </t>
    </r>
  </si>
  <si>
    <r>
      <t>f)</t>
    </r>
    <r>
      <rPr>
        <sz val="7"/>
        <color theme="1"/>
        <rFont val="Times New Roman"/>
        <family val="1"/>
        <charset val="204"/>
      </rPr>
      <t xml:space="preserve">       </t>
    </r>
    <r>
      <rPr>
        <sz val="11"/>
        <color theme="1"/>
        <rFont val="Times New Roman"/>
        <family val="1"/>
        <charset val="204"/>
      </rPr>
      <t xml:space="preserve"> незамедлительно сообщать Исполнителю и (или) ТСО, к сетям которой непосредственно присоединены электроустановки Потребителей, обо всех неисправностях оборудования, принадлежащего Исполнителю или ТСО, находящегося в помещении и (или) на территории Потребителя; </t>
    </r>
  </si>
  <si>
    <r>
      <t>g)</t>
    </r>
    <r>
      <rPr>
        <sz val="7"/>
        <color theme="1"/>
        <rFont val="Times New Roman"/>
        <family val="1"/>
        <charset val="204"/>
      </rPr>
      <t xml:space="preserve">      </t>
    </r>
    <r>
      <rPr>
        <sz val="11"/>
        <color theme="1"/>
        <rFont val="Times New Roman"/>
        <family val="1"/>
        <charset val="204"/>
      </rPr>
      <t xml:space="preserve"> информировать Исполнителя и (или) ТСО, к сетям которой непосредственно присоединены электроустановки Потребителей, о плановых (текущих и капитальных ремонтах) на энергетических объектах Потребителя в срок, не позднее 30 дней до их начала. Согласовывать предложенные Исполнителем или соответствующей ТСО сроки проведения ремонтных работ на принадлежащих Исполнителю или ТСО соответственно объектах электросетевого хозяйства, которые влекут необходимость введения полного и (или) частичного ограничения режима потребления Потребителя;</t>
    </r>
  </si>
  <si>
    <r>
      <t>h)</t>
    </r>
    <r>
      <rPr>
        <sz val="7"/>
        <color theme="1"/>
        <rFont val="Times New Roman"/>
        <family val="1"/>
        <charset val="204"/>
      </rPr>
      <t xml:space="preserve">      </t>
    </r>
    <r>
      <rPr>
        <sz val="11"/>
        <color theme="1"/>
        <rFont val="Times New Roman"/>
        <family val="1"/>
        <charset val="204"/>
      </rPr>
      <t xml:space="preserve"> безусловно соблюдать оперативно-диспетчерскую дисциплину, требования, обеспечивающие надежность и экономичность работы основных сетей Исполнителя и (или) ТСО, к сетям которой непосредственно присоединены электроустановки Потребителей, ремонтных схем и режимов, а также требования в условиях предотвращения и ликвидации технологических нарушений в строгом соответствии с распределением оборудования по способу оперативно-диспетчерского управления (ведения);</t>
    </r>
  </si>
  <si>
    <r>
      <t>i)</t>
    </r>
    <r>
      <rPr>
        <sz val="7"/>
        <color theme="1"/>
        <rFont val="Times New Roman"/>
        <family val="1"/>
        <charset val="204"/>
      </rPr>
      <t xml:space="preserve">        </t>
    </r>
    <r>
      <rPr>
        <sz val="11"/>
        <color theme="1"/>
        <rFont val="Times New Roman"/>
        <family val="1"/>
        <charset val="204"/>
      </rPr>
      <t xml:space="preserve"> выполнять команды Исполнителя и (или) ТСО, к сетям которой непосредственно присоединены электроустановки Потребителей, направленные на введение ограничения режима потребления электрической энергии в случаях аварии, угрозы возникновения аварии в работе систем энергоснабжения при выводе электроустановок Исполнителя или ТСО в ремонт, а также в иных установленных законодательством Российской Федерации и условиями настоящего Договора случаях, а также при получении от Исполнителя или ТСО соответствующей команды совершать действия по самоограничению своего потребления;</t>
    </r>
  </si>
  <si>
    <r>
      <t>j)</t>
    </r>
    <r>
      <rPr>
        <sz val="7"/>
        <color theme="1"/>
        <rFont val="Times New Roman"/>
        <family val="1"/>
        <charset val="204"/>
      </rPr>
      <t xml:space="preserve">        </t>
    </r>
    <r>
      <rPr>
        <sz val="11"/>
        <color theme="1"/>
        <rFont val="Times New Roman"/>
        <family val="1"/>
        <charset val="204"/>
      </rPr>
      <t>обеспечить беспрепятственный допуск, в соответствии с режимом работы предприятия (часы работы предприятия указываются Заказчиком в соответствующей заявке), уполномоченных представителей Исполнителя и (или) ТСО, к сетям которой непосредственно присоединены электроустановки Потребителей, к приборам учета электроэнергии (мощности), установленным в электроустановках Потребителя, в целях осуществления Исполнителем и (или) ТСО, к сетям которой непосредственно присоединены электроустановки Потребителей, контроля по приборам учета за соблюдением установленных режимов передачи электроэнергии и заявленной мощности, сбора и (или) подтверждения данных о почасовых фактических объемах потребления электроэнергии (мощности) Потребителями с ДОН, проведения замеров по определению качества электроэнергии и значений соотношения потребляемой активной и реактивной мощности, проведения контрольных проверок расчетных счетчиков на месте установки, установки пломб на приборах и средствах учета, а также к электроустановкам Потребителя, в целях полного или частичного ограничения режима потребления электроэнергии;</t>
    </r>
  </si>
  <si>
    <r>
      <t>k)</t>
    </r>
    <r>
      <rPr>
        <sz val="7"/>
        <color theme="1"/>
        <rFont val="Times New Roman"/>
        <family val="1"/>
        <charset val="204"/>
      </rPr>
      <t xml:space="preserve">      </t>
    </r>
    <r>
      <rPr>
        <sz val="11"/>
        <color theme="1"/>
        <rFont val="Times New Roman"/>
        <family val="1"/>
        <charset val="204"/>
      </rPr>
      <t>урегулировать с Исполнителем и (или) ТСО, к сетям которой непосредственно присоединены электроустановки Потребителей</t>
    </r>
    <r>
      <rPr>
        <b/>
        <i/>
        <sz val="11"/>
        <color theme="1"/>
        <rFont val="Times New Roman"/>
        <family val="1"/>
        <charset val="204"/>
      </rPr>
      <t>,</t>
    </r>
    <r>
      <rPr>
        <sz val="11"/>
        <color theme="1"/>
        <rFont val="Times New Roman"/>
        <family val="1"/>
        <charset val="204"/>
      </rPr>
      <t xml:space="preserve"> вопросы оперативно-технологического взаимодействия в соответствии с действующими нормативно-техническими документами и нормативно-правовыми актами;  </t>
    </r>
  </si>
  <si>
    <r>
      <t>l)</t>
    </r>
    <r>
      <rPr>
        <sz val="7"/>
        <color theme="1"/>
        <rFont val="Times New Roman"/>
        <family val="1"/>
        <charset val="204"/>
      </rPr>
      <t xml:space="preserve">        </t>
    </r>
    <r>
      <rPr>
        <sz val="11"/>
        <color theme="1"/>
        <rFont val="Times New Roman"/>
        <family val="1"/>
        <charset val="204"/>
      </rPr>
      <t>передавать Исполнителю, ТСО в согласованной форме и установленном порядке и сроки показания расчетных приборов учета, расположенных в границах балансовой принадлежности Потребителя;</t>
    </r>
  </si>
  <si>
    <r>
      <t>m)</t>
    </r>
    <r>
      <rPr>
        <sz val="7"/>
        <color theme="1"/>
        <rFont val="Times New Roman"/>
        <family val="1"/>
        <charset val="204"/>
      </rPr>
      <t xml:space="preserve">    </t>
    </r>
    <r>
      <rPr>
        <sz val="11"/>
        <color theme="1"/>
        <rFont val="Times New Roman"/>
        <family val="1"/>
        <charset val="204"/>
      </rPr>
      <t>самостоятельно обслуживать приборы учета электроэнергии, установленные в электроустановках Потребителя;</t>
    </r>
  </si>
  <si>
    <r>
      <t>n)</t>
    </r>
    <r>
      <rPr>
        <sz val="7"/>
        <color theme="1"/>
        <rFont val="Times New Roman"/>
        <family val="1"/>
        <charset val="204"/>
      </rPr>
      <t xml:space="preserve">      </t>
    </r>
    <r>
      <rPr>
        <sz val="11"/>
        <color theme="1"/>
        <rFont val="Times New Roman"/>
        <family val="1"/>
        <charset val="204"/>
      </rPr>
      <t>соблюдать определенные в договоре значения соотношения потребления активной и реактивной мощности. В случае несоблюдения установленных договором значений соотношения потребления активной и реактивной мощности, кроме случаев, когда это явилось следствием выполнения диспетчерских команд или распоряжений субъекта оперативно-диспетчерского управления либо осуществлялось по соглашению с Исполнителем и (или) ТСО, к сетям которой непосредственно присоединены электроустановки Потребителей, Потребитель обязан установить и осуществлять обслуживание устройств, обеспечивающих регулирование реактивной мощности, либо оплачивать услуги по передаче электрической энергии, в том числе в составе конечного тарифа (цены) на электрическую энергию, поставляемую ему по договору энергоснабжения, с учетом соответствующего повышающего коэффициента.</t>
    </r>
  </si>
  <si>
    <t>Убытки, возникающие у Исполнителя или третьих лиц в связи с нарушением установленных значений соотношения потребления активной и реактивной мощности, возмещаются Потребителем, допустившим такое нарушение, в соответствии с гражданским законодательством Российской Федерации.</t>
  </si>
  <si>
    <t>Подпункт применяется в отношении потребителей электрической энергии, присоединенная мощность энергопринимающих устройств которых более 150 кВт (за исключением граждан-потребителей, использующих электрическую энергию для бытового потребления, и приравненных к ним в соответствии с нормативными правовыми актами в области государственного регулирования тарифов групп (категорий) потребителей (покупателей), в том числе многоквартирных домов, садоводческих, огороднических, дачных и прочих некоммерческих объединений граждан).</t>
  </si>
  <si>
    <r>
      <t>o)</t>
    </r>
    <r>
      <rPr>
        <sz val="7"/>
        <color theme="1"/>
        <rFont val="Times New Roman"/>
        <family val="1"/>
        <charset val="204"/>
      </rPr>
      <t xml:space="preserve">      </t>
    </r>
    <r>
      <rPr>
        <sz val="11"/>
        <color theme="1"/>
        <rFont val="Times New Roman"/>
        <family val="1"/>
        <charset val="204"/>
      </rPr>
      <t>информировать Исполнителя и (или) ТСО, к сетям которой присоединены электроустановки Потребителя, об объеме участия в автоматическом либо оперативном противоаварийном управлении мощностью, в нормированном первичном регулировании частоты и во вторичном регулировании мощности (для электростанций), а также о перечне и мощности токоприемников потребителя услуг, которые могут быть отключены устройствами противоаварийной автоматики;</t>
    </r>
  </si>
  <si>
    <r>
      <t>p)</t>
    </r>
    <r>
      <rPr>
        <sz val="7"/>
        <color theme="1"/>
        <rFont val="Times New Roman"/>
        <family val="1"/>
        <charset val="204"/>
      </rPr>
      <t xml:space="preserve">      </t>
    </r>
    <r>
      <rPr>
        <sz val="11"/>
        <color theme="1"/>
        <rFont val="Times New Roman"/>
        <family val="1"/>
        <charset val="204"/>
      </rPr>
      <t xml:space="preserve"> компенсировать затраты Заказчика, понесенные им перед Исполнителем на введение полного или частичного ограничения режима потребления электрической энергии Потребителем. </t>
    </r>
  </si>
  <si>
    <r>
      <t>q)</t>
    </r>
    <r>
      <rPr>
        <sz val="7"/>
        <color theme="1"/>
        <rFont val="Times New Roman"/>
        <family val="1"/>
        <charset val="204"/>
      </rPr>
      <t xml:space="preserve">      </t>
    </r>
    <r>
      <rPr>
        <sz val="11"/>
        <color theme="1"/>
        <rFont val="Times New Roman"/>
        <family val="1"/>
        <charset val="204"/>
      </rPr>
      <t>компенсировать затраты, в том числе, в случае несвоевременной оплаты услуг Заказчика/Исполнителя, повлекшей за собой случай, при котором по прибытии представителя Исполнителя к Потребителю, указанному в заявке Заказчика, для проведения работ по введению полного или частичного ограничения по заявке Заказчика, Потребитель представил представителю Исполнителя оригиналы документов, свидетельствующих об отсутствии у него задолженности или об оплате Заказчику объема потребленной электроэнергии за прошедшие расчетные периоды в порядке, установленном п. 7.14. настоящего договора.;</t>
    </r>
  </si>
  <si>
    <r>
      <t>r)</t>
    </r>
    <r>
      <rPr>
        <sz val="7"/>
        <color theme="1"/>
        <rFont val="Times New Roman"/>
        <family val="1"/>
        <charset val="204"/>
      </rPr>
      <t xml:space="preserve">       </t>
    </r>
    <r>
      <rPr>
        <sz val="11"/>
        <color theme="1"/>
        <rFont val="Times New Roman"/>
        <family val="1"/>
        <charset val="204"/>
      </rPr>
      <t>обеспечить надлежащий учет электрической энергии путем соблюдения:</t>
    </r>
  </si>
  <si>
    <t>- технических данных используемых средств учета, в том числе измерительных трансформаторов (включая тип прибора, заводской номер, коэффициент трансформации, начальные показания), и мест их расположения;</t>
  </si>
  <si>
    <t>- требований, предъявляемых к условиям эксплуатации и сохранности средств учета;</t>
  </si>
  <si>
    <t>- порядка и периодичности передачи данных коммерческого учета Потребителем;</t>
  </si>
  <si>
    <t>- сроков восстановления работоспособности средств учета в случае их временного выхода из эксплуатации или утраты;</t>
  </si>
  <si>
    <t>- сроков поверки средств учета электроэнергии.</t>
  </si>
  <si>
    <r>
      <t>s)</t>
    </r>
    <r>
      <rPr>
        <sz val="7"/>
        <color theme="1"/>
        <rFont val="Times New Roman"/>
        <family val="1"/>
        <charset val="204"/>
      </rPr>
      <t xml:space="preserve">       </t>
    </r>
    <r>
      <rPr>
        <sz val="11"/>
        <color theme="1"/>
        <rFont val="Times New Roman"/>
        <family val="1"/>
        <charset val="204"/>
      </rPr>
      <t>компенсировать затраты Исполнителя на проведение повторных проверок комплексов учет электрической энергии, после устранения замечаний согласно «Акта инструментальной проверки средств учета»;</t>
    </r>
  </si>
  <si>
    <r>
      <t>t)</t>
    </r>
    <r>
      <rPr>
        <sz val="7"/>
        <color theme="1"/>
        <rFont val="Times New Roman"/>
        <family val="1"/>
        <charset val="204"/>
      </rPr>
      <t xml:space="preserve">        </t>
    </r>
    <r>
      <rPr>
        <sz val="11"/>
        <color theme="1"/>
        <rFont val="Times New Roman"/>
        <family val="1"/>
        <charset val="204"/>
      </rPr>
      <t>производить расчет  за потребленную электрическую энергию при безучетном потреблении электрической энергии с применением расчетных способов определения потребленных объемов электрической энергии, не противоречащих действующему законодательству РФ;</t>
    </r>
  </si>
  <si>
    <r>
      <t>u)</t>
    </r>
    <r>
      <rPr>
        <sz val="7"/>
        <color theme="1"/>
        <rFont val="Times New Roman"/>
        <family val="1"/>
        <charset val="204"/>
      </rPr>
      <t xml:space="preserve">      </t>
    </r>
    <r>
      <rPr>
        <sz val="11"/>
        <color theme="1"/>
        <rFont val="Times New Roman"/>
        <family val="1"/>
        <charset val="204"/>
      </rPr>
      <t>направлять Заказчику ежегодно, не позднее 1 марта текущего года, на каждый следующий год, а также на первый год исполнения договора, уведомление о величинах заявленной мощности, ЧЧИ и планового потребления электроэнергии по каждой точке поставке, которая отражает степень использования мощности электрической сети Потребителем в соответствующей точке. Указанные величины При непредставлении Потребителем указанной в настоящем пункте информации в установленные сроки, Заказчик вправе принять в качестве величины заявленной мощности (ЧЧИ и планового потребления электроэнергии) по договору энергоснабжения (купли-продажи электрической энергии) величины, согласованные с Потребителем в рамках ранее действовавшего договора, а в отсутствие последних – величину присоединенной мощности.</t>
    </r>
  </si>
  <si>
    <r>
      <t>v)</t>
    </r>
    <r>
      <rPr>
        <sz val="7"/>
        <color theme="1"/>
        <rFont val="Times New Roman"/>
        <family val="1"/>
        <charset val="204"/>
      </rPr>
      <t xml:space="preserve">      </t>
    </r>
    <r>
      <rPr>
        <sz val="11"/>
        <color theme="1"/>
        <rFont val="Times New Roman"/>
        <family val="1"/>
        <charset val="204"/>
      </rPr>
      <t>не превышать величины заявленной мощности;</t>
    </r>
  </si>
  <si>
    <r>
      <t>w)</t>
    </r>
    <r>
      <rPr>
        <sz val="7"/>
        <color theme="1"/>
        <rFont val="Times New Roman"/>
        <family val="1"/>
        <charset val="204"/>
      </rPr>
      <t xml:space="preserve">     </t>
    </r>
    <r>
      <rPr>
        <sz val="11"/>
        <color theme="1"/>
        <rFont val="Times New Roman"/>
        <family val="1"/>
        <charset val="204"/>
      </rPr>
      <t xml:space="preserve">выполнять команды Исполнителя и (или) ТСО, к сетям которой непосредственно присоединены электроустановки Потребителей, по ограничению потребляемой мощности до величины заявленной мощности. </t>
    </r>
  </si>
  <si>
    <r>
      <t>x)</t>
    </r>
    <r>
      <rPr>
        <sz val="7"/>
        <color theme="1"/>
        <rFont val="Times New Roman"/>
        <family val="1"/>
        <charset val="204"/>
      </rPr>
      <t xml:space="preserve">      </t>
    </r>
    <r>
      <rPr>
        <sz val="11"/>
        <color theme="1"/>
        <rFont val="Times New Roman"/>
        <family val="1"/>
        <charset val="204"/>
      </rPr>
      <t>компенсировать убытки Заказчика (Исполнителя) за допущенные отклонения от величины заявленной мощности.</t>
    </r>
  </si>
  <si>
    <r>
      <t>y)</t>
    </r>
    <r>
      <rPr>
        <sz val="7"/>
        <color theme="1"/>
        <rFont val="Times New Roman"/>
        <family val="1"/>
        <charset val="204"/>
      </rPr>
      <t xml:space="preserve">      </t>
    </r>
    <r>
      <rPr>
        <sz val="11"/>
        <color theme="1"/>
        <rFont val="Times New Roman"/>
        <family val="1"/>
        <charset val="204"/>
      </rPr>
      <t>согласовать с Исполнителем (с ТСО – если Потребитель присоединен к сетям ТСО) расчетный способ определения объема потребления электрической энергии, при этом для Потребителей, владеющих на праве собственности или ином законном основании энергопринимающими устройствами, присоединенная мощность которых превышает 750 кВА, объемы потребления электрической энергии определяются расчетным способом с почасовой разбивкой.</t>
    </r>
  </si>
  <si>
    <r>
      <t>z)</t>
    </r>
    <r>
      <rPr>
        <sz val="7"/>
        <color theme="1"/>
        <rFont val="Times New Roman"/>
        <family val="1"/>
        <charset val="204"/>
      </rPr>
      <t xml:space="preserve">       </t>
    </r>
    <r>
      <rPr>
        <sz val="11"/>
        <color theme="1"/>
        <rFont val="Times New Roman"/>
        <family val="1"/>
        <charset val="204"/>
      </rPr>
      <t>выполнять иные обязательства, предусмотренные настоящим Договором</t>
    </r>
  </si>
  <si>
    <t>3.2.2.2. Основания и порядок введения частичного и (или) полного ограничения режима потребления электроэнергии, соответствующие законодательству Российской Федерации и условиям настоящего Договора, а также ответственность Потребителя (за исключением граждан-потребителей) за отказ самостоятельно произвести ограничение режима потребления путём отключения собственных энергетических устройств.</t>
  </si>
  <si>
    <t xml:space="preserve">3.2.3. Включить в  договоры энергоснабжения с Потребителями, относящимися к категории «население» подпункты: а), b), d), e), j), l),o),q),r),s),t) п. 3.2.2.2. </t>
  </si>
  <si>
    <t xml:space="preserve">3.2.4.Уведомить Исполнителя о факте исключения какого-либо из условий, перечисленных в п.3.2.2. из договора энергоснабжения с Потребителем по причине того, что его включение в договор  признано несоответствующим законодательству РФ (решением суда).  </t>
  </si>
  <si>
    <r>
      <t>3.2.5.</t>
    </r>
    <r>
      <rPr>
        <sz val="12"/>
        <color theme="1"/>
        <rFont val="Times New Roman"/>
        <family val="1"/>
        <charset val="204"/>
      </rPr>
      <t xml:space="preserve"> </t>
    </r>
    <r>
      <rPr>
        <sz val="11"/>
        <color theme="1"/>
        <rFont val="Times New Roman"/>
        <family val="1"/>
        <charset val="204"/>
      </rPr>
      <t xml:space="preserve">Выдавать Исполнителю доверенность (с возможностью передоверия) в целях обеспечения беспрепятственного допуска уполномоченных представителей Исполнителя к приборам учета электроэнергии (мощности), установленным в электроустановках Потребителя. </t>
    </r>
  </si>
  <si>
    <t>3.2.6. Направлять Исполнителю в ____ срок копии поступающих Заказчику жалоб и заявлений Потребителей либо запросов (писем и т.д.) государственных и иных уполномоченных органов по вопросам надежности и качества снабжения электроэнергией Потребителей.</t>
  </si>
  <si>
    <t>3.2.7. Согласовывать с Исполнителем существенные условия договора на передачу электроэнергии по Потребителям интересы,  которых Заказчик будет представлять в рамках настоящего Договора, до заключения договоров энергоснабжения с Потребителями, , или до внесения дополнений/изменений в условия ранее заключенных договоров энергоснабжения с Потребителями, указанными в Приложении № 3 к настоящему Договору.</t>
  </si>
  <si>
    <t>3.2.8. Направлять Исполнителю письменное уведомление о дате расторжения с Потребителем, в интересах которого действует Заказчик, договора энергоснабжения, а при необходимости и заявку на ограничение режима потребления электрической энергии в срок не позднее, чем за ___ дней до момента расторжения указанного договора, способом, обеспечивающим подтверждение факта получения уведомления Исполнителем.</t>
  </si>
  <si>
    <t xml:space="preserve">         3.2.9. Передать Исполнителю право требования стоимости электроэнергии, отпущенной Потребителю сверх объема, указанного в заявке о введении ограничения режима потребления, в случае оплаты данного объема Исполнителем. Передача указанного права оформляется в письменном виде в соответствии с действующим законодательством РФ.</t>
  </si>
  <si>
    <t xml:space="preserve">         3.2.10. Представлять Исполнителю:</t>
  </si>
  <si>
    <t>а) Плановые объёмы электроэнергии и объём заявленной мощности или ЧЧИ на следующий календарный год в разрезе тарифных уровней напряжения и групп потребителей, с разбивкой по каждому Потребителю (по населению совокупно) в каждой точке (группе точек) поставки по форме приложений № 4, 13 к настоящему Договору – до 15 марта текущего года. Данная информация согласовывается Исполнителем и направляется не позднее 1 апреля текущего года в уполномоченный орган государственного регулирования тарифов субъекта РФ для использования в расчете предельных уровней тарифов на услуги по передаче электроэнергии;</t>
  </si>
  <si>
    <t>Заявленные в указанном порядке объемы электроэнергии и мощности (ЧЧИ) по каждому Потребителю принимаются Сторонами в качестве договорных объемов оказания услуг по передаче электроэнергии (Приложения № 4 и № 13 к настоящему Договору) на следующий год.</t>
  </si>
  <si>
    <t>б) Уточненные плановые объёмы электроэнергии и объём заявленной мощности или ЧЧИ на следующий календарный год в разрезе тарифных уровней напряжения и групп потребителей, с разбивкой по каждому Потребителю (по населению совокупно) в каждой точке (группе точек) поставки по форме приложений № 4, 13 к настоящему Договору – не позднее 15 октября текущего года. Данная информация согласовывается Исполнителем и не позднее 1 ноября текущего года направляется в уполномоченный орган государственного регулирования тарифов субъекта РФ для использования в расчете экономически-обоснованных уровней тарифов на услуги по передаче электроэнергии. Заявленные в указанном порядке объемы электроэнергии и мощности  по каждому Потребителю принимаются Сторонами в качестве договорных объемов оказания услуг по передаче электроэнергии (мощности) на следующий год (приложения № 4, 13 к настоящему Договору);</t>
  </si>
  <si>
    <t>в) Сведения о корректировке величины заявленной мощности в связи с заключением новых договоров энергоснабжения со вновь присоединёнными Потребителями, либо расторжением ранее существующих договоров энергоснабжения, в разрезе каждой точки поставки - не позднее, чем за 2 рабочих дня до начала расчётного периода;</t>
  </si>
  <si>
    <t>г) сведения о корректировке договорных объёмов потребляемой электроэнергии на следующий квартал - за 15 рабочих дней до начала квартала.</t>
  </si>
  <si>
    <r>
      <t xml:space="preserve"> </t>
    </r>
    <r>
      <rPr>
        <b/>
        <i/>
        <sz val="11"/>
        <color theme="1"/>
        <rFont val="Times New Roman"/>
        <family val="1"/>
        <charset val="204"/>
      </rPr>
      <t>(см. п 3.5.1.)</t>
    </r>
  </si>
  <si>
    <r>
      <t xml:space="preserve"> </t>
    </r>
    <r>
      <rPr>
        <b/>
        <i/>
        <sz val="11"/>
        <color theme="1"/>
        <rFont val="Times New Roman"/>
        <family val="1"/>
        <charset val="204"/>
      </rPr>
      <t>(см. п.3.5.2.)</t>
    </r>
  </si>
  <si>
    <t xml:space="preserve">3.2.11. Производить оплату услуг Исполнителя в соответствии с условиями настоящего Договора своевременно и в полном размере </t>
  </si>
  <si>
    <t xml:space="preserve">3.2.12. Заключить договор поручительства в целях обеспечения исполнения обязательств перед Исполнителем, предусмотренных настоящим договором, либо использовать иной способ обеспечения исполнения взятых на себя обязательств (банковская гарантия, страхование риска неисполнения обязательств и т.д.). </t>
  </si>
  <si>
    <t>3.2.13. Предоставить нотариально заверенную копию договора поручительства , либо иного документа,  подтверждающего способ обеспечения исполнения взятых на себя обязательств по настоящему договору, Исполнителю в течение 1 (одного) месяца действия настоящего договора.</t>
  </si>
  <si>
    <t>3.2.14. Направлять Исполнителю не позднее 5 дней с даты, установленной для подачи квартальной и годовой отчетности в налоговые органы, справку с расчетом показателей своего финансового состояния в фоме приложения №1 к «Правилам функционирования розничных рынков электрической энергии в переходный период реформирования электроэнергетики» утвержденных Поставнодением Правительства РФ №530 от 31.08.2006 г.</t>
  </si>
  <si>
    <t>3.2.15. Рассматривать в порядке, указанном в п.7.4. настоящего Договора, поступившие от Исполнителя акты об оказании услуг за расчетный период.</t>
  </si>
  <si>
    <t>3.2.16. Использовать замещающую информацию для формирования объема поступления в сеть Исполнителя, в случае несогласования интегральных актов перетоков электрической энергии между Исполнителем и ССО.</t>
  </si>
  <si>
    <t xml:space="preserve">3.2.17. Отозвать заявку в срок не позднее, чем за сутки до введения ограничения (возобновления) режима потребления электроэнергии потребителю,  в условиях, когда Потребитель до момента введения ограничения (возобновления) устранил (не устранил) обстоятельства, явившиеся причиной выдачи соответствующей заявки. </t>
  </si>
  <si>
    <t>3.2.18.  Оплатить понесенные Исполнителем затраты на подготовку к выполнению заявки на введение ограничения (возобновление) режима потребления электроэнергии Потребителю, при несоблюдении Заказчиком срока отзыва заявки,   в случае устранения Потребителем до момента введения ограничения (возобновления) обстоятельств, явившихся причиной выдачи соответствующей заявки. Отзыв заявки производится в письменном виде. Оплата затрат производится при условии, если такие затраты являются обоснованными и документально подтверждены.</t>
  </si>
  <si>
    <t xml:space="preserve">3.2.19. Представлять Исполнителю не позднее 25 числа месяца, следующего за расчетным, а также по запросу Исполнителя, документы, подтверждающие факт приобретения электроэнергии в объеме, поставленном Потребителям и Исполнителю. </t>
  </si>
  <si>
    <t>Документами, подтверждающими факт приобретения электроэнергии, являются:</t>
  </si>
  <si>
    <t>а) копия Счета-уведомления об объемах электроэнергии, купленной за расчетный месяц по регулируемым договорам.</t>
  </si>
  <si>
    <t>б) копия Акта приема-передачи электроэнергии, купленной за расчетный месяц на рынке на сутки вперед и балансирующем рынке.</t>
  </si>
  <si>
    <t>в) копию Акта приема-передачи электроэнергии, приобретенной у производителей на розничном рынке электроэнергии.</t>
  </si>
  <si>
    <t>г) или гарантийное письмо Заказчика, подтверждающее факт приобретения электроэнергии в объеме, поставленном Потребителям и Исполнителю.</t>
  </si>
  <si>
    <t>3.2.20. Сообщать Исполнителю:</t>
  </si>
  <si>
    <t>- о Потребителях, в договоры энергоснабжения с которыми включены (планируется включение) условия об их участии в добровольном ограничении нагрузки (ДОН); об энергопринимающих устройствах, с использованием которых такие Потребители участвуют в ДОН; о приборах учета электроэнергии (мощности), с использованием которых осуществляется сбор и (или) подтверждение данных о почасовых фактических объемах потребления электроэнергии (мощности) такими Потребителями (в случае, если указанные приборы учета отличаются от приборов учета, указанных в настоящем Договоре в отношении Потребителя в качестве расчетных, то Стороны вносят изменения в настоящий Договор в части изменения/дополнения перечня расчетных приборов учета), а также об указанных в таких договорах часах ДОН и почасовых допустимых объемах потребления электрической энергии применительно к каждому из указанных в таких договорах энергопринимающих устройств – в течение 3 рабочих дней с момента внесения условий об участии в ДОН в договоры энергоснабжения;</t>
  </si>
  <si>
    <t xml:space="preserve">- о введении режима ДОН в отношении энергопринимающего устройства Потребителя, участвующего в ДОН – в срок не более 1 часа с момента получения уведомления о введении указанного режима от Администратора торговой системы оптового рынка электроэнергии (мощности).  </t>
  </si>
  <si>
    <t>3.2.21. Выполнять иные обязательства, предусмотренные настоящим Договором.</t>
  </si>
  <si>
    <t>3.3.Заказчик вправе:</t>
  </si>
  <si>
    <t>3.3.1. В течение месяца, следующего за расчетным, предъявить Исполнителю претензии при выявлении Заказчиком обстоятельств, которые свидетельствуют о ненадлежащем выполнении Исполнителем условий настоящего Договора и которые были неизвестны Заказчику на момент подписания акта об оказании услуг (поступление претензии от Потребителя).</t>
  </si>
  <si>
    <t xml:space="preserve">         3.3.2. Увеличивать заявленные объемы мощности после согласования с Исполнителем. </t>
  </si>
  <si>
    <t xml:space="preserve">         3.3.3. По письменному согласованию с Исполнителем вносить изменения в условия договора и приложения к нему. Настоящие изменения вступают в действие после их надлежащего оформления дополнительными соглашениями.</t>
  </si>
  <si>
    <t>3.4.  Исполнитель обязуется:</t>
  </si>
  <si>
    <t>3.4.1. Обеспечить передачу электроэнергии, принятой в свою сеть и (или) в сеть ТСО, от точек приема (Приложение №1) и до точек поставки (Приложение №2) в пределах присоединенной мощности (с учетом пропускной способности электрической сети), в соответствии с согласованными параметрами надежности, с учетом технологических характеристик энергопринимающих устройств.</t>
  </si>
  <si>
    <t>Качество передаваемой электроэнергии должно соответствовать техническим регламентами иным обязательным требованиям (ГОСТ 13109-97).</t>
  </si>
  <si>
    <t>3.4.2. Информировать самостоятельно или через ТСО Заказчика об обстоятельствах, влекущих полное и (или) частичное ограничение режима потребления электроэнергии, в сроки и в порядке, определенные Сторонами в Приложении № 6 к настоящему Договору.</t>
  </si>
  <si>
    <t>3.4.3. Беспрепятственно, в предварительно согласованные Сторонами сроки, допускать (обеспечивать допуск) уполномоченных представителей Заказчика (Потребителей) к приборам учета электроэнергии и к приборам контроля качества электроэнергии, расположенным на объектах электросетевого хозяйства Исполнителя или соответствующей ТСО.</t>
  </si>
  <si>
    <t xml:space="preserve">3.4.4. Определять в порядке, определенном Сторонами в Приложении № 8 к настоящему Договору, объемы поставленной Потребителям электроэнергии и направлять Заказчику соответствующие сведения самостоятельно и (или) с привлечением ТСО, по окончании каждого расчетного периода и в соответствии с положениями Правил розничных рынков. </t>
  </si>
  <si>
    <t>3.4.5. Привести в соответствие с требованиями, установленными Правилами оптового рынка, принадлежащие Исполнителю системы коммерческого учета электроэнергии, находящиеся в границах балансовой принадлежности Исполнителя и используемые для определения объемов электроэнергии, приобретаемой Заказчиком на оптовом рынке электроэнергии (мощности).</t>
  </si>
  <si>
    <t xml:space="preserve">3.4.6. Разрабатывать в установленном нормами действующего законодательства РФ порядке ежегодные графики аварийного ограничения. </t>
  </si>
  <si>
    <t>3.4.7. Направлять Заказчику в срок до 20 сентября извещение о порядке применения утвержденных на период с 1 октября текущего года по 30 сентября следующего года графиков, указанных в п. 3.4.6. настоящего Договора. Обязанность по доведению указанной информации до Потребителей несет Заказчик.</t>
  </si>
  <si>
    <t>3.4.8. Направлять Заказчику самостоятельно или через ТСО в 15 дневный срок ответы на поступившие от Заказчика жалобы и заявления Потребителей по вопросам передачи электрической энергии.</t>
  </si>
  <si>
    <t>3.4.9. Урегулировать отношения, связанные с учетом электроэнергии, с иными владельцами энергооборудования и смежными сетевыми организациями, не оказывающих услуги по передаче электрической энергии на территории субъекта РФ, но электрические сети которых имеют последовательное взаимное соединение и используются для поставок электрической энергии Потребителям , путем заключения соглашения об информационном обмене.</t>
  </si>
  <si>
    <t xml:space="preserve">3.4.10.Осуществлять самостоятельно и (или) с привлечением ТСО в соответствии с порядком, установленным законодательством РФ, контроль качества электроэнергии, показатели которой определяются ГОСТ 13109-97, иными обязательными требованиями; </t>
  </si>
  <si>
    <t>3.4.11.  Незамедлительно ставить Заказчика в известность самостоятельно и (или) через ТСО о фактах нарушения электроснабжения Потребителей и снижения показателей качества электроэнергии, об обстоятельствах, влекущих полное или частичное ограничение режима потребления электроэнергии.</t>
  </si>
  <si>
    <t xml:space="preserve">3.4.12. Согласовывать с Потребителями и уведомлять Заказчика самостоятельно и (или) через ТСО о сроках проведения ремонтных работ на принадлежащих Исполнителю или соответствующей ТСО объектах электросетевого хозяйства, которые влекут необходимость введения полного и (или) частичного ограничения режима потребления Потребителям, не позднее чем за ___ дней до начала данных работ. </t>
  </si>
  <si>
    <r>
      <t>3.4.13. Приостанавливать самостоятельно и (или) с привлечением ТСО</t>
    </r>
    <r>
      <rPr>
        <i/>
        <sz val="11"/>
        <color theme="1"/>
        <rFont val="Times New Roman"/>
        <family val="1"/>
        <charset val="204"/>
      </rPr>
      <t xml:space="preserve"> </t>
    </r>
    <r>
      <rPr>
        <sz val="11"/>
        <color theme="1"/>
        <rFont val="Times New Roman"/>
        <family val="1"/>
        <charset val="204"/>
      </rPr>
      <t>в порядке, установленном в Приложении № 6 к настоящему Договору, передачу электрической энергии путем введения полного и (или) частичного ограничения режима потребления электроэнергии Потребителями, в том числе путем выполнения заявок Заказчика по введению полного и (или) частичного ограничения режима потребления электроэнергии Потребителям и по возобновлению их электроснабжения.</t>
    </r>
  </si>
  <si>
    <t>3.4.14. Проводить проверки состояния приборов учета Потребителей, непосредственно присоединенных к сетям Исполнителя, в соответствии с согласованным Сторонами графиком проведения проверок (согласно Приложению №8 к настоящему Договору), а также по заявкам Заказчика о проведении внеплановых проверок (Приложение №10).</t>
  </si>
  <si>
    <t>3.4.15. Оплачивать стоимость электроэнергии, приобретаемой Исполнителем в целях компенсации потерь электроэнергии в принадлежащих ему сетях, в соответствии с условиями настоящего Договора.</t>
  </si>
  <si>
    <t>3.4.16. Направлять Заказчику для оформления подписанный руководителем, главным бухгалтером и скрепленный печатью Исполнителя Акт сверки расчетов по оплате услуг по передаче электроэнергии и по покупке электроэнергии в целях компенсации потерь до __ числа месяца, следующего за расчетным.</t>
  </si>
  <si>
    <t>3.4.17. Представлять Заказчику, ежемесячно, до 4 числа месяца, следующего за расчетным,  самостоятельно и (или) через ТСО ведомость об объемах электроэнергии, переданной по настоящему Договору (поставленной Потребителям Заказчика) за расчетный период (Приложение № 8 к настоящему Договору), а также по отдельному запросу – представлять Заказчику самостоятельно и (или) через ТСО первичную документацию по снятию показаний приборов учета/расчету объемов переданной (поставленной) электроэнергии в трехдневный срок по 20% точек поставки, в 10-дневный срок – по оставшимся точкам поставки.</t>
  </si>
  <si>
    <t>3.4.18. Осуществлять самостоятельно и (или) с привлечением ТСО (при наличии для этого необходимых средств и оборудования) контроль соблюдения потребителями величин договорной (предельной максимальной) мощности в соответствии с Приложением № 13.1. к настоящему Договору.</t>
  </si>
  <si>
    <t>3.4.19. Осуществлять самостоятельно и (или) с привлечением ТСО (при наличии для этого необходимых средств и оборудования) контроль соответствия значения коэффициента реактивной мощности в электроустановках Потребителей и соблюдения предельных значений соотношения потребления активной и реактивной мощности в соответствии с Приложением № 13.1. к настоящему Договору.</t>
  </si>
  <si>
    <t>3.4.20. Уведомлять Заказчика самостоятельно и (или) через ТСО о фактах превышения потребителями величин договорной (предельной максимальной) мощности для принятия Заказчиком соответствующих мер в соответствии с Приложением № 13.1. к настоящему Договору.</t>
  </si>
  <si>
    <t>3.4.21. Обеспечить беспрепятственный допуск уполномоченных представителей Заказчика (Администратора торговой системы оптового рынка электроэнергии (мощности)), а также Потребителей с ДОН, к расчетным (контрольным) приборам учета электроэнергии (мощности), которые расположены на объектах электросетевого хозяйства Исполнителя или ТСО и которые используются для сбора и (или) подтверждения данных о почасовых фактических объемах потребления электроэнергии (мощности) указанными Потребителями.</t>
  </si>
  <si>
    <t>3.4.22. Оказывать Заказчику самостоятельно и (или) с привлечением ТСО услуги по формированию актов учета почасовых фактических объемов потребления электроэнергии (мощности) Потребителями с ДОН одним из указанных ниже способов (в зависимости от места нахождения приборов учета, используемых для определения почасовых фактических объемов потребления электроэнергии (мощности) Потребителями с ДОН):</t>
  </si>
  <si>
    <t>1 способ: Исполнитель или соответствующая ТСО с участием уполномоченных представителей Заказчика и (или) Потребителей с ДОН (по их желанию) осуществляет сбор данных о почасовых фактических объемах потребления электроэнергии (мощности) Потребителями с ДОН с приборов учета электроэнергии (мощности), которые расположены на объектах электросетевого хозяйства Исполнителя или соответствующей ТСО и согласованы Сторонами в качестве расчетных. В этом случае Исполнитель или соответствующая ТСО формирует акты учета почасовых фактических объемов потребления электроэнергии (мощности) Потребителями с ДОН (форма акта определена Сторонами в Приложении № 12 к настоящему Договору) и передает сформированные акты Заказчику в заранее согласованные Сторонами сроки, достаточные для предоставления Заказчиком данных сведений Администратору торговой системы оптового рынка электроэнергии (мощности) в соответствии с Договором о присоединении к торговой системе оптового рынка.</t>
  </si>
  <si>
    <t xml:space="preserve">2 способ: Исполнитель осуществляет проверку и подтверждение почасовых фактических объемов потребления электроэнергии (мощности) Потребителями с ДОН, указанных в актах учета этих объемов, которые формируются Заказчиком (Потребителями) на основании показаний согласованных Сторонами приборов учета электроэнергии (мощности), установленных в энергопринимающем устройстве Потребителя с ДОН, и передаются в заранее согласованные сроки Исполнителю Заказчиком. При этом в целях проверки и подтверждения полученных от Заказчика актов Исполнитель применяет следующие методы: анализ, сверку показаний расчетных приборов учета с показаниями контрольных и иных приборов учета электроэнергии (мощности), а также другие согласованные с Заказчиком методы проверки и подтверждения. </t>
  </si>
  <si>
    <t>В этом случае Исполнитель либо согласовывает полученный от Заказчика акт без замечаний, либо при выявлении в ходе проверки и подтверждения неточных данных – вносит в указанный акт необходимые изменения и передает его Заказчику в заранее согласованные Сторонами сроки, достаточные для предоставления Заказчиком данных сведений Администратору торговой системы оптового рынка электроэнергии (мощности) в соответствии с Договором о присоединении к торговой системе оптового рынка.</t>
  </si>
  <si>
    <t xml:space="preserve"> Данные о фактических объемах потребления электроэнергии (мощности) определяются (проверяются и подтверждаются) отдельно для каждого энергопринимающего устройства каждого Потребителя с ДОН:</t>
  </si>
  <si>
    <t xml:space="preserve">а) в часы ввода режима ДОН в отношении указанного устройства в день ввода такого режима и за последние 15 рабочих дней, предшествующих данному дню и (или) первому дню ввода этого режима (в случае если режим ДОН вводится непрерывно в течение нескольких дней); </t>
  </si>
  <si>
    <t>б) в указанные в договоре энергоснабжения часы ДОН для данного устройства за последние 15 рабочих дней, которые предшествуют дню предоставления Заказчиком Администратору торговой системы сведений об указанных объемах в соответствии с Договором о присоединении к торговой системе оптового рынка.</t>
  </si>
  <si>
    <t xml:space="preserve">Эти рабочие дни не включают в себя дни, когда в данные часы в отношении соответствующего энергопринимающего устройства Потребителя осуществлялся ввод режима ДОН, графиков аварийного ограничения и (или) было зафиксировано снижение объемов потребления электроэнергии вследствие аварии в энергосистеме, а также реализации управляющих воздействий ПА.  </t>
  </si>
  <si>
    <t>3.4.23. Согласовывать Потребителю расчетный способ определения объема потребления электрической энергии при временном отсутствии или неисправности средств учета.</t>
  </si>
  <si>
    <t xml:space="preserve">   3.4.24. Выполнять иные обязательства, предусмотренные настоящим Договором.</t>
  </si>
  <si>
    <t>3.5.  Исполнитель вправе:</t>
  </si>
  <si>
    <t>3.5.1 Принять в качестве заявленных на следующий год объемов услуг по Договору величину мощности, согласованную сторонами в рамках ранее действовавшего договора оказания услуг по передаче электрической энергии, а в отсутствие последней фактически присоединенную мощность энергоустановок Потребителей, в интересах которых Заказчик заключил настоящий Договор , в случае непредставления в установленные сроки Заказчиком Исполнителю информации, указанной в пп. а),б) п. 3.2.10. настоящего Договорао .</t>
  </si>
  <si>
    <t>3.5.2. Принять для корректировки заявленной мощности величину присоединенной мощности вновь присоединённых Потребителей, в интересах которых Заказчик заключил настоящий договор, в случае непредставления в установленные сроки Заказчиком Исполнителю информации, указанной в пп. в) п.3.2.10. настоящего Договора.</t>
  </si>
  <si>
    <t>3.5.3. Осуществлять проверку достоверности данных, представленных Заказчиком.</t>
  </si>
  <si>
    <t>3.5.4.Привлекать третьих лиц для исполнения обязательств настоящего договора. При этом Исполнитель несет ответственность перед Заказчиком за действия третьих лиц при выполнении указанных обязательств.</t>
  </si>
  <si>
    <r>
      <t>4.</t>
    </r>
    <r>
      <rPr>
        <b/>
        <sz val="7"/>
        <color theme="1"/>
        <rFont val="Times New Roman"/>
        <family val="1"/>
        <charset val="204"/>
      </rPr>
      <t xml:space="preserve">       </t>
    </r>
    <r>
      <rPr>
        <b/>
        <sz val="11"/>
        <color theme="1"/>
        <rFont val="Times New Roman"/>
        <family val="1"/>
        <charset val="204"/>
      </rPr>
      <t xml:space="preserve">УЧЕТ ЭЛЕКТРОЭНЕРГИИ </t>
    </r>
  </si>
  <si>
    <t xml:space="preserve">4.1. Обслуживание, контроль технического состояния, замена неисправных приборов коммерческого учета и другого электрооборудования осуществляется в соответствии с границами ответственности за состояние и обслуживание электрооборудования, воздушных и кабельных линий электропередач, приборов учета электрической энергии, установленными Актами разграничения балансовой принадлежности и эксплуатационной ответственности. </t>
  </si>
  <si>
    <t>4.2. Приведенные в Приложениях № 4 и № 13 к настоящему Договору плановое количество электроэнергии, передаваемой Потребителям Заказчика по сети Исполнителя и сетям ТСО, и величина договорной (заявленной) мощности применяются Сторонами в целях определения размера авансовых платежей.</t>
  </si>
  <si>
    <t xml:space="preserve">4.3. Плановый объем электроэнергии, приобретаемой Исполнителем в целях компенсации потерь в принадлежащих ему сетях, с разбивкой по месяцам, включая нормативный объем потерь, определен Сторонами в Приложении № 5 к настоящему Договору. </t>
  </si>
  <si>
    <t xml:space="preserve">Исполнитель вправе корректировать плановый объем электроэнергии, приобретаемой Исполнителем в целях компенсации потерь в принадлежащих ему сетях, только по согласованию с Заказчиком. Предложение о такой корректировке должно быть направлено Заказчику не позднее чем за 25 дней до даты предлагаемого изменения объема. </t>
  </si>
  <si>
    <t>Плановый объем электроэнергии, приобретаемой Исполнителем в целях компенсации потерь в принадлежащих ему сетях, применяется Сторонами в целях определения размера авансовых платежей, при этом указанный объем должен быть не меньше ежемесячного нормативного объема потерь.</t>
  </si>
  <si>
    <t>4.4. Ежемесячно в порядке, определенном Сторонами в Приложении № 8 к настоящему Договору, Исполнитель самостоятельно и (или) с привлечением ТСО определяет объемы переданной по Договору (поставленной Потребителям Заказчика) электроэнергии.</t>
  </si>
  <si>
    <t>4.5. Ежемесячно в порядке, определенном Сторонами в Приложении № 9 к настоящему Договору, Исполнитель определяет объем электроэнергии, приобретаемой Исполнителем в целях компенсации потерь в сетях.</t>
  </si>
  <si>
    <r>
      <t>4.6. Исполнитель самостоятельно и (или) с привлечением ТСО</t>
    </r>
    <r>
      <rPr>
        <i/>
        <sz val="11"/>
        <color theme="1"/>
        <rFont val="Times New Roman"/>
        <family val="1"/>
        <charset val="204"/>
      </rPr>
      <t xml:space="preserve"> </t>
    </r>
    <r>
      <rPr>
        <sz val="11"/>
        <color theme="1"/>
        <rFont val="Times New Roman"/>
        <family val="1"/>
        <charset val="204"/>
      </rPr>
      <t>в порядке, определенном в Приложении № 7 к настоящему Договору, выявляет, актирует факты безучетного потребления и определяет объемы безучетно потребленной Потребителями Заказчика электроэнергии.</t>
    </r>
  </si>
  <si>
    <r>
      <t>5.</t>
    </r>
    <r>
      <rPr>
        <b/>
        <sz val="7"/>
        <color theme="1"/>
        <rFont val="Times New Roman"/>
        <family val="1"/>
        <charset val="204"/>
      </rPr>
      <t xml:space="preserve">       </t>
    </r>
    <r>
      <rPr>
        <b/>
        <sz val="11"/>
        <color theme="1"/>
        <rFont val="Times New Roman"/>
        <family val="1"/>
        <charset val="204"/>
      </rPr>
      <t>ПОРЯДОК ПОЛНОГО И (ИЛИ) ЧАСТИЧНОГО ОГРАНИЧЕНИЯ РЕЖИМА ПОТРЕБЛЕНИЯ ЭЛЕКТРИЧЕСКОЙ ЭНЕРГИИ</t>
    </r>
  </si>
  <si>
    <t xml:space="preserve">5.1. Порядок полного и (или) частичного ограничения режима потребления электрической энергии устанавливается действующими нормативными правовыми актами РФ. </t>
  </si>
  <si>
    <t xml:space="preserve">5.2. Порядок взаимодействия определен Сторонами в Приложении № 6 к настоящему Договору («Регламент взаимодействия Сторон при ограничении режима потребления электрической энергии и возобновлении электроснабжения»). </t>
  </si>
  <si>
    <t>5.3. Порядок определения объема оказанной услуги по передаче электрической энергии Потребителю при направлении Заказчиком уведомления о полном или частичном ограничении режима потребления электрической энергией:</t>
  </si>
  <si>
    <t>5.3.1. Заказчик направляет  Исполнителю письменное уведомление о дате расторжения с Потребителем, в интересах которого действует Заказчик, договора энергоснабжения, а при необходимости и заявку на ограничение режима потребления электрической энергии в срок не позднее, чем за ___ дней до момента расторжения указанного договора, способом, обеспечивающим подтверждение факта получения уведомления Исполнителем.</t>
  </si>
  <si>
    <t xml:space="preserve">5.3.2. Если уведомление о расторжении договора купли-продажи электроэнергии между Заказчиком и Потребителем получено Исполнителем от Заказчика позднее указанной в уведомлении даты расторжения, то введение полного ограничения режима потребления электроэнергии Потребителю осуществляется Исполнителем в порядке, установленном действующим законодательством РФ. </t>
  </si>
  <si>
    <t>5.3.3.Если Заказчик не уведомил или несвоевременно уведомил Исполнителя о расторжении договора энергоснабжения, Исполнитель продолжает оказывать услуги по передаче электрической энергии до даты получения уведомления Заказчика. При этом Заказчик обязан оплатить оказанные Исполнителем услуги по передаче электрической энергии. Объем электроэнергии, переданный такому потребителю до момента прекращения оказания этих услуг, не включается в объемы потерь электрической энергии в сетях Исполнителя.</t>
  </si>
  <si>
    <t>5.3.4. Услуга по передаче электроэнергии, оказанная за период с даты расторжения договора купли-продажи электроэнергии, указанной в уведомлении, до даты получения уведомления Исполнителем, оплачивается Заказчиком в порядке, предусмотренном настоящим Договором.</t>
  </si>
  <si>
    <r>
      <t>6.</t>
    </r>
    <r>
      <rPr>
        <b/>
        <sz val="7"/>
        <color theme="1"/>
        <rFont val="Times New Roman"/>
        <family val="1"/>
        <charset val="204"/>
      </rPr>
      <t xml:space="preserve">       </t>
    </r>
    <r>
      <rPr>
        <b/>
        <sz val="11"/>
        <color theme="1"/>
        <rFont val="Times New Roman"/>
        <family val="1"/>
        <charset val="204"/>
      </rPr>
      <t>ПОРЯДОК</t>
    </r>
    <r>
      <rPr>
        <sz val="11"/>
        <color theme="1"/>
        <rFont val="Times New Roman"/>
        <family val="1"/>
        <charset val="204"/>
      </rPr>
      <t xml:space="preserve"> </t>
    </r>
    <r>
      <rPr>
        <b/>
        <sz val="11"/>
        <color theme="1"/>
        <rFont val="Times New Roman"/>
        <family val="1"/>
        <charset val="204"/>
      </rPr>
      <t xml:space="preserve">ОПЛАТЫ ЗАКАЗЧИКОМ ОКАЗЫВАЕМЫХ ПО ДОГОВОРУ УСЛУГ </t>
    </r>
  </si>
  <si>
    <t>6.1. Расчетным периодом для оплаты оказываемых Исполнителем по настоящему Договору услуг является один календарный месяц.</t>
  </si>
  <si>
    <t>6.2. Исполнитель в срок не позднее ___ числа месяца, следующего за расчетным, представляет Заказчику:</t>
  </si>
  <si>
    <t>акт об оказании услуг по передаче электроэнергии за расчетный месяц;</t>
  </si>
  <si>
    <t>ведомость об объемах переданной по Договору (поставленной Потребителям Заказчика) электроэнергии за расчетный месяц. Акты о безучетном потреблении Исполнитель представляет Заказчику в порядке, определенном Сторонами в Приложении № 7 к Договору;</t>
  </si>
  <si>
    <t>расчет объемов электроэнергии, приобретаемой Исполнителем в целях компенсации потерь в принадлежащих ему сетях;</t>
  </si>
  <si>
    <t xml:space="preserve">акт об оказании услуг по введению полного или частичного ограничения режима потребления электроэнергии Потребителями и по возобновлению их электроснабжения; </t>
  </si>
  <si>
    <t>акт об оказании услуг по контролю договорных величин потребления электроэнергии и мощности;</t>
  </si>
  <si>
    <t xml:space="preserve">акт об оказании услуг по формированию актов учета почасовых фактических объемов потребления электроэнергии (мощности) Потребителями с ДОН; </t>
  </si>
  <si>
    <t>акт об оказании услуг по внеплановой проверке состояния приборов учета Потребителей.</t>
  </si>
  <si>
    <t>6.3. Заказчик обязан в течение 3 рабочих дней с момента получения от Исполнителя документов, указанных в п. 7.2. Договора, рассмотреть их и при отсутствии претензий подписать представленные акты.</t>
  </si>
  <si>
    <t>6.4. При возникновении у Заказчика обоснованных претензий к объему и (или) качеству оказанных услуг он обязан: сделать соответствующую отметку в акте, указать отдельно в акте неоспариваемую и оспариваемую часть оказанных услуг, подписать акт в неоспариваемой части, и в течение 3-х рабочих дней направить Исполнителю претензию по объему и (или) качеству оказанных услуг.</t>
  </si>
  <si>
    <t xml:space="preserve">       6.5. Неоспариваемая часть оказанных услуг подлежит оплате в сроки согласно условиям настоящего Договора. В этом случае Исполнитель оплачивает электроэнергию, приобретаемую в целях компенсации потерь в том месяце, по итогам которого Заказчик недоплачивает оспариваемую часть, в размере, пропорциональном неоспариваемой Заказчиком части оказанных услуг к объему, указанному в акте. Оспариваемая часть подлежит оплате в течение 3-х дней с даты урегулирования разногласий по объему и качеству оказанных услуг.</t>
  </si>
  <si>
    <t>В качестве претензий к объему и (или) качеству оказанных услуг по передаче электроэнергии могут рассматриваться:</t>
  </si>
  <si>
    <t>а) непредставление Исполнителем самостоятельно и (или) через ТСО ведомости об объемах переданной по настоящему Договору (поставленной Потребителям Заказчика) электроэнергии за расчетный месяц;</t>
  </si>
  <si>
    <t>б) несоответствие показаний приборов учета Потребителя, предоставленных Исполнителем, показаниям, которые получены Заказчиком в ходе проведенной им контрольной проверки либо в заявлении Потребителя;</t>
  </si>
  <si>
    <t>в) несоответствие показаний приборов учета Потребителя, полученных Заказчиком от Исполнителя и от Потребителя в рамках договора энергоснабжения;</t>
  </si>
  <si>
    <t>г) определение одной из Сторон объемов переданной электроэнергии способом, не согласованным Сторонами.</t>
  </si>
  <si>
    <t>* При заключении настоящего Договора Стороны своим соглашением могут дополнить данный перечень.</t>
  </si>
  <si>
    <t xml:space="preserve">Непредставление или несвоевременное представление Заказчиком претензий/ подписанных документов свидетельствует о согласии Заказчика со всеми положениями, содержащимися в документах (в том числе, актах), представленных Исполнителем. </t>
  </si>
  <si>
    <t xml:space="preserve">СТОИМОСТЬ И ПОРЯДОК ОПЛАТЫ ЗАКАЗЧИКОМ ОКАЗЫВАЕМЫХ ПО ДОГОВОРУ УСЛУГ ПО ПЕРЕДАЧЕ ЭЛЕКТРОЭНЕРГИИ </t>
  </si>
  <si>
    <t>6.6. Стоимость услуг Исполнителя по передаче электрической энергии определяется по формуле:</t>
  </si>
  <si>
    <t>,</t>
  </si>
  <si>
    <t xml:space="preserve">В случае установления одноставочных тарифов на оказание услуг по передаче для определения стоимости услуг Исполнителя по передаче электрической энергии применяются указанные одноставочные тарифы. В этом случае в приведенной выше формуле, используемой для расчета стоимости услуг Исполнителя, величины </t>
  </si>
  <si>
    <t xml:space="preserve"> в первом слагаемом приравниваются к нулю, а величины </t>
  </si>
  <si>
    <t xml:space="preserve"> - к соответствующим одноставочным тарифам.</t>
  </si>
  <si>
    <t>где:</t>
  </si>
  <si>
    <t xml:space="preserve"> для точек (групп точек) поставки, в отношении которых в расчетном периоде выполняется неравенство </t>
  </si>
  <si>
    <r>
      <t xml:space="preserve"> по двум и более часам </t>
    </r>
    <r>
      <rPr>
        <i/>
        <sz val="11"/>
        <color theme="1"/>
        <rFont val="Times New Roman"/>
        <family val="1"/>
        <charset val="204"/>
      </rPr>
      <t>t</t>
    </r>
    <r>
      <rPr>
        <sz val="11"/>
        <color theme="1"/>
        <rFont val="Times New Roman"/>
        <family val="1"/>
        <charset val="204"/>
      </rPr>
      <t xml:space="preserve">, в противном случае </t>
    </r>
  </si>
  <si>
    <t>;</t>
  </si>
  <si>
    <t xml:space="preserve"> - ставка на содержание электрических сетей </t>
  </si>
  <si>
    <t>-го уровня напряжения, установленная органом исполнительной власти в области государственного регулирования тарифов для Потребителей (котловой тариф на содержание сети);</t>
  </si>
  <si>
    <t xml:space="preserve"> - величина договорной (заявленной) мощности энергопринимающих устройств Потребителей, подключенных на </t>
  </si>
  <si>
    <t>-ом уровне напряжения, предусмотренная в Приложении №14;</t>
  </si>
  <si>
    <t xml:space="preserve"> - величина фактического среднечасового потребления мощности, соответствующего объему электрической энергии, фактически переданной на энергопринимающие устройства Потребителя, подключенные на </t>
  </si>
  <si>
    <t xml:space="preserve">-ом уровне напряжения в </t>
  </si>
  <si>
    <t xml:space="preserve">-ой точке (группе точек) поставки в час </t>
  </si>
  <si>
    <t xml:space="preserve"> расчетного периода, определенная по данным интервального прибора учета электрической энергии (расчетного способа), согласованного Сторонами в Приложении № 2 к настоящему Договору;</t>
  </si>
  <si>
    <t xml:space="preserve"> - ставка на оплату технологического расхода (потерь) электрической энергии в сетях </t>
  </si>
  <si>
    <t>-го уровня напряжения, установленная органом исполнительной власти в области государственного регулирования тарифов для Потребителей (котловой тариф на оплату технологического расхода);</t>
  </si>
  <si>
    <t xml:space="preserve"> - объем электрической энергии, фактически переданной в данном расчетном периоде на энергопринимающие устройства Потребителей, подключенные на </t>
  </si>
  <si>
    <t>-ом уровне напряжения;</t>
  </si>
  <si>
    <t xml:space="preserve"> - величина договорной (предельной максимальной) мощности энергопринимающих устройств Потребителя, подключенных на </t>
  </si>
  <si>
    <t>-ой точке (группе точек) поставки, приведенная в Приложении №13;</t>
  </si>
  <si>
    <t xml:space="preserve"> - стоимость объемов потерь, учтенных в равновесных ценах на электрическую энергию на оптовом рынке электрической энергии (мощности), приходящейся на Заказчика (с учетом стоимости объемов потерь электрической энергии, учтенных в равновесных ценах на электрическую энергию на оптовом рынке, приходящейся на участников оптового рынка, в отношении которых не принято тарифно-балансовое решение, которые имеют договор энергоснабжения с Заказчиком, либо приобретают на оптовом рынке электрическую энергию для Потребителей);</t>
  </si>
  <si>
    <t xml:space="preserve"> - количество уровней напряжения;</t>
  </si>
  <si>
    <t xml:space="preserve"> - количество точек поставки электрической энергии Потребителям, для которых в Приложении №14 указана договорная (предельная максимальная) мощность;</t>
  </si>
  <si>
    <t xml:space="preserve"> - множество часов, относящихся к расчетному периоду.</t>
  </si>
  <si>
    <t>В случае систематического (2 и более раза в течение календарного года) превышения заявленной мощности в точке (группе точек) поставки более чем на 10 %, при определении обязательств по настоящему договору начиная с расчётного периода, в котором зафиксировано второе превышение до окончания периода регулирования, используется величина фактически использованной Потребителем среднечасовой мощности в соответствующей точке (группе точек) поставки, а для Потребителей, присоединённая мощность энергопринимающих устройств которых свыше 750 кВА, - величина предельной максимальной мощности в данной точке (группе точек) поставки.</t>
  </si>
  <si>
    <t>Замеры фактически потреблённой среднечасовой мощности по интегральным приборам учёта и интервальным приборам учёта, не включённым в систему АИИС КУЭ, должны производится в присутствии представителя Заказчика и оформляться актом замера электрической мощности, скреплённым подписями представителей Исполнителя и Заказчика.</t>
  </si>
  <si>
    <t>Величина фактически потреблённой среднечасовой мощности по интервальным приборам учёта,  включённым в систему АИИС КУЭ, определяется Исполнителем на основании часовых профилей активной мощности, формируемых системой АИИС КУЭ и оформляется актом замера электрической мощности, скреплённого подписью ответственного лица Исполнителя. В случае превышения величины заявленной мощности Исполнитель уведомляет Заказчика о факте превышения с обязательным приложением акта.</t>
  </si>
  <si>
    <t>6.7. Используемые в целях определения стоимости услуг Исполнителя по передаче электрической энергии стоимость и объемы потерь (в сетях Исполнителя и единой национальной (общероссийской) электрической сети), учтенных в ценах на электрическую энергию, определяет для Заказчика НП «АТС» на основе Правил оптового рынка электрической энергии (мощности) переходного периода и Договора о присоединении к торговой системе оптового рынка и сообщает Заказчику в сроки, устанавливаемые указанными документами.</t>
  </si>
  <si>
    <t>6.8. В случае выявления Исполнителем нарушений Потребителями Заказчика значений соотношения потребления активной и реактивной мощности Исполнитель вправе применить на объем оказанной этим Потребителям услуги по передаче электрической энергии повышающий коэффициент к тарифу на услуги по передаче электрической энергии. В этом случае Заказчик обязан оплатить услуги по передаче электрической энергии (мощности), оказанные Исполнителем в соответствующем периоде, по установленному тарифу с учетом повышающего коэффициента. Повышающий коэффициент применяется до момента проведения очередной проверки значений соотношения потребления активной и реактивной энергии Потребителем Заказчика, но не более следующих 6 месяцев, либо до установки соответствующих устройств потребителем услуг, допустившим нарушение значений соотношения потребления активной и реактивной мощности.</t>
  </si>
  <si>
    <t>Тариф на услуги по передаче электроэнергии на момент заключения настоящего Договора составляет ________________________ (решение ____________ РЭК №_______ от ________).</t>
  </si>
  <si>
    <t>6.9.  Оплата услуг по передаче электроэнергии производится в следующем порядке. До начала расчетного месяца Исполнитель выставляет Заказчику счет на оплату услуг исходя из плановых объемов передачи электроэнергии, указанных в Приложении № 4 к настоящему Договору, и величин договорной (заявленной) мощности, определенных в Приложении № 13 к настоящему Договору. Заказчик производит оплату по выставленному счету:</t>
  </si>
  <si>
    <t>1. До __ числа текущего месяца - _____% стоимости услуг, указанных в счете;</t>
  </si>
  <si>
    <t>2. До __ числа текущего месяца - ______% стоимости услуг, указанных в счете;</t>
  </si>
  <si>
    <t>3. Окончательный расчет производится до 10 числа месяца, следующего за расчетным, с учетом платежей, произведенных Заказчиком по выставленному счету, исходя из объемов переданной электроэнергии, указанных в Акте об оказании услуг по передаче. В случае, если на основании выставленного счета Заказчик произвел платеж, размер которого превышает стоимость фактически оказанных Исполнителем услуг за расчетный месяц, и отсутствует задолженность Заказчика по настоящему Договору за прошлые периоды платежа (за исключением задолженности, по которой достигнуто соглашение о порядке ее погашения), сумма превышения засчитывается в счет следующего платежа.</t>
  </si>
  <si>
    <r>
      <t>* Стороны вправе самостоятельно установить процентное соотношение платежей. При наличии разногласий первые два платежа устанавливаются равными 33 %. Если иной порядок не предусмотрен законодательством РФ.</t>
    </r>
    <r>
      <rPr>
        <sz val="11"/>
        <color theme="1"/>
        <rFont val="Times New Roman"/>
        <family val="1"/>
        <charset val="204"/>
      </rPr>
      <t xml:space="preserve"> </t>
    </r>
  </si>
  <si>
    <t>6.10. При отсутствии в платежном документе назначения платежа, полученные денежные средства распределяются следующим образом:</t>
  </si>
  <si>
    <t>- в первую очередь погашается дебиторская задолженность, начиная от более ранних периодов образования;</t>
  </si>
  <si>
    <t>- при превышении суммы платежа величины образовавшейся на начало расчетного месяца дебиторской задолженности, сумма превышения относится в счет погашения текущих обязательств;</t>
  </si>
  <si>
    <t>- при превышении суммы платежа величины образовавшейся дебиторской задолженности и величины обязательств по текущему месяцу, сумма превышения относится в счет погашения обязательств будущих периодов.</t>
  </si>
  <si>
    <t>6.11. Изменение органом исполнительной власти субъекта Российской Федерации в области государственного регулирования тарифов указанных в п. 6.6. настоящего Договора и Приложении</t>
  </si>
  <si>
    <t>№ 9 к настоящему Договору тарифов в период действия Договора не требует внесения изменений в Договор, а измененный тариф вводится в действие со дня его установления, если решением регулирующего органа не установлен иной срок введения его в действие.</t>
  </si>
  <si>
    <t xml:space="preserve">СТОИМОСТЬ И ПОРЯДОК ОПЛАТЫ ЗАКАЗЧИКОМ ИНЫХ ОКАЗЫВАЕМЫХ ПО ДОГОВОРУ УСЛУГ </t>
  </si>
  <si>
    <t xml:space="preserve">6.12.  Заказчик оплачивает услуги по введению полного или частичного ограничения режима потребления электроэнергии Потребителям и по возобновлению их электроснабжения, услуги по внеплановой проверке состояния приборов учета,  услуги по контролю договорных величин потребления электроэнергии и мощности, атакже  услуги по формированию актов учета почасовых фактических объемов потребления электроэнергии (мощности) Потребителями с ДОН по калькуляциям, указанным в приложении №15 к Договору.. </t>
  </si>
  <si>
    <t xml:space="preserve">6.13. Если по прибытии представителя Исполнителя к Потребителю, указанному в заявке Заказчика, Потребитель представил представителю Исполнителя оригиналы документов, свидетельствующих об отсутствии у него задолженности или об оплате Заказчику объема потребленной электроэнергии за прошедшие расчетные периоды, представитель Исполнителя по получении от Потребителя копий платежных документов, заверенных Потребителем, принимает меры  к оперативному получению от Заказчика (посредством телефонной связи и т.п.) подтверждения факта оплаты. </t>
  </si>
  <si>
    <t>При получении подтверждения от Заказчика, представитель Исполнителя совместно с Потребителем составляет Акт, в котором указываются данные платежных документов: дата оплаты, учреждение (банк, почта) через которое осуществлен платеж (наименование, номер отделения), сумма платежа, плательщик, номер кассового аппарата, а также фиксируется факт получения подтверждения от Заказчика (Ф.И.О. и должность работника Заказчика).</t>
  </si>
  <si>
    <t>В таком случае Исполнитель освобождается от ответственности за неисполнение заявки Заказчика, а Заказчик компенсирует фактические затраты Исполнителя, согласно калькуляции, указанной в приложении №15 к Договору.</t>
  </si>
  <si>
    <t>При неполучении подтверждения факта оплаты от Заказчика Исполнитель производит отключение Потребителя в общем порядке.</t>
  </si>
  <si>
    <t>6.14. Расчетным периодом для оплаты услуг, указанных в п.п. 6.11 настоящего Договора, является один календарный месяц.</t>
  </si>
  <si>
    <t>6.15. Расчеты за оказанные в расчетный период услуги производятся Заказчиком до ________числа месяца, следующего за расчетным, на основании акта об оказании услуг, направленного Исполнителем Заказчику в порядке п. 6.2. Договора.</t>
  </si>
  <si>
    <t>6.16. Заказчик оплачивает оказанные услуги путем перечисления денежных средств на счет Исполнителя, если иной порядок не установлен дополнительным соглашением Сторон.</t>
  </si>
  <si>
    <r>
      <t>7.</t>
    </r>
    <r>
      <rPr>
        <b/>
        <sz val="7"/>
        <color theme="1"/>
        <rFont val="Times New Roman"/>
        <family val="1"/>
        <charset val="204"/>
      </rPr>
      <t xml:space="preserve">                  </t>
    </r>
    <r>
      <rPr>
        <b/>
        <sz val="11"/>
        <color theme="1"/>
        <rFont val="Times New Roman"/>
        <family val="1"/>
        <charset val="204"/>
      </rPr>
      <t>ПОРЯДОК</t>
    </r>
    <r>
      <rPr>
        <sz val="11"/>
        <color theme="1"/>
        <rFont val="Times New Roman"/>
        <family val="1"/>
        <charset val="204"/>
      </rPr>
      <t xml:space="preserve"> </t>
    </r>
    <r>
      <rPr>
        <b/>
        <sz val="11"/>
        <color theme="1"/>
        <rFont val="Times New Roman"/>
        <family val="1"/>
        <charset val="204"/>
      </rPr>
      <t xml:space="preserve">ОПЛАТЫ ИСПОЛНИТЕЛЕМ ЭЛЕКТРОЭНЕРГИИ, ПРИОБРЕТАЕМОЙ В ЦЕЛЯХ КОМПЕНСАЦИИ ПОТЕРЬ В ПРИНАДЛЕЖАЩИХ ЕМУ СЕТЯХ </t>
    </r>
  </si>
  <si>
    <t>7.1. Расчетным периодом для оплаты стоимости электроэнергии, приобретаемой Исполнителем в целях компенсации потерь в принадлежащих ему сетях, является один календарный месяц.</t>
  </si>
  <si>
    <t>7.2. Стоимость электроэнергии, приобретаемой Исполнителем в целях компенсации потерь электроэнергии в принадлежащих ему сетях, определяется в соответствии с Приложением № 9 к настоящему Договору.</t>
  </si>
  <si>
    <t xml:space="preserve">7.3. Исполнитель оплачивает стоимость электроэнергии, приобретаемой в целях компенсации потерь в принадлежащих ему сетях, с учетом установленных тарифов и прогнозных значений нерегулируемых цен, путем перечисления денежных средств на расчетный счет Заказчика в следующие сроки: </t>
  </si>
  <si>
    <t xml:space="preserve"> До начала расчетного месяца Заказчик на основании определенных в Приложении № 5 к настоящему Договору данных о плановых объемах выставляет Исполнителю счет на оплату электроэнергии, приобретаемой в целях компенсации потерь в принадлежащих Исполнителю сетях. </t>
  </si>
  <si>
    <t>Исполнитель производит оплату по выставленному счету в следующем порядке:</t>
  </si>
  <si>
    <t>1. До __ числа текущего месяца - ______% стоимости электроэнергии, указанной в счете;</t>
  </si>
  <si>
    <t>2. До __ числа текущего месяца - ______% стоимости электроэнергии, указанной в счете;</t>
  </si>
  <si>
    <t>3. Окончательный расчет производится до 10 числа месяца, следующего за расчетным. В случае, если на основании выставленного счета Исполнитель произвел платеж, размер которого превышает стоимость фактических потерь электроэнергии, и отсутствует задолженность Исполнителя по настоящему Договору за прошлые периоды платежа (за исключением задолженности, по которой достигнуто соглашение о порядке ее погашения), сумма превышения засчитывается в счет следующего платежа.</t>
  </si>
  <si>
    <t>* Периоды и объемы  оплаты должны соответствовать периодам, установленным в п.6.9. настоящего Договора, срок оплаты должен соответствовать следующему рабочему дню после срока установленного в п.6.9. настоящего договора</t>
  </si>
  <si>
    <r>
      <t xml:space="preserve">7.4. </t>
    </r>
    <r>
      <rPr>
        <sz val="11"/>
        <color theme="1"/>
        <rFont val="Times New Roman"/>
        <family val="1"/>
        <charset val="204"/>
      </rPr>
      <t>При нарушении сроков и объемов оплаты Заказчиком по п.6.9. настоящего договора,  Исполнитель  производит оплату Заказчику стоимости покупки электрической энергии в целях компенсации потерь в доле соответствующей  доле оплаты Заказчика за оказанные услуги передачи электроэнергии в расчетном периоде. При этом Заказчик не предъявляет штрафных санкций к Исполнителю в связи с нарушением сроков и объемов платежа по настоящему договору.</t>
    </r>
  </si>
  <si>
    <t>7.5. Объем бездоговорного потребления электрической энергии включается в объем потерь электроэнергии в сетях Исполнителя. Исполнитель взыскивает стоимость выявленного объема с допустившего бездоговорное потребление лица по действующему на дату взыскания тарифу на электрическую энергию для соответствующей категории потребителей, включающему стоимость электроэнергии, услуг по передаче электрической энергии, а также услуг, оказание которых является неотъемлемой частью процесса снабжения электрической энергией потребителей и размер платы за которые в соответствии с законодательством Российской Федерации подлежат государственному регулированию.</t>
  </si>
  <si>
    <r>
      <t>8.</t>
    </r>
    <r>
      <rPr>
        <b/>
        <sz val="7"/>
        <color theme="1"/>
        <rFont val="Times New Roman"/>
        <family val="1"/>
        <charset val="204"/>
      </rPr>
      <t xml:space="preserve">       </t>
    </r>
    <r>
      <rPr>
        <b/>
        <sz val="11"/>
        <color theme="1"/>
        <rFont val="Times New Roman"/>
        <family val="1"/>
        <charset val="204"/>
      </rPr>
      <t>ОТВЕТСТВЕННОСТЬ СТОРОН</t>
    </r>
  </si>
  <si>
    <t xml:space="preserve">8.1. Стороны несут ответственность за неисполнение или ненадлежащее исполнение условий настоящего Договора при наличии вины. </t>
  </si>
  <si>
    <t>8.2. В целях распределения ответственности Сторон в случаях разрешения споров, связанных с возмещением ущерба, причиненного Потребителям, Стороны устанавливают следующие пределы ответственности:</t>
  </si>
  <si>
    <r>
      <t>8.2.1</t>
    </r>
    <r>
      <rPr>
        <sz val="7"/>
        <color theme="1"/>
        <rFont val="Times New Roman"/>
        <family val="1"/>
        <charset val="204"/>
      </rPr>
      <t xml:space="preserve">          </t>
    </r>
    <r>
      <rPr>
        <sz val="11"/>
        <color theme="1"/>
        <rFont val="Times New Roman"/>
        <family val="1"/>
        <charset val="204"/>
      </rPr>
      <t>Пределы ответственности Заказчика:</t>
    </r>
  </si>
  <si>
    <t>а) ограничение (прекращение) поставки электроэнергии в сети Исполнителя в связи с неисполнением или ненадлежащим исполнением Заказчиком обязательств по оплате электроэнергии, приобретаемой на оптовом/розничном рынке электроэнергии;</t>
  </si>
  <si>
    <t>б) направление Исполнителю или ТСО необоснованной заявки на введение ограничения режима потребления электроэнергии в отношении Потребителя;</t>
  </si>
  <si>
    <t>в) последствия, возникшие в результате исполнения заявок Заказчика на введение ограничения режима потребления электроэнергии Потребителям;</t>
  </si>
  <si>
    <t>г) неуведомление Потребителя о полном и (или) частичном ограничении режима потребления электроэнергии при направлении Исполнителю или ТСО заявки.</t>
  </si>
  <si>
    <r>
      <t>8.2.2</t>
    </r>
    <r>
      <rPr>
        <sz val="7"/>
        <color theme="1"/>
        <rFont val="Times New Roman"/>
        <family val="1"/>
        <charset val="204"/>
      </rPr>
      <t xml:space="preserve">          </t>
    </r>
    <r>
      <rPr>
        <sz val="11"/>
        <color theme="1"/>
        <rFont val="Times New Roman"/>
        <family val="1"/>
        <charset val="204"/>
      </rPr>
      <t>Пределы ответственности Исполнителя:</t>
    </r>
  </si>
  <si>
    <t>а) непредусмотренное договором полное или частичное ограничение режима потребления электроэнергии Потребителям Заказчика сверх сроков, определенных категорией надежности электроснабжения;</t>
  </si>
  <si>
    <t>б) нарушение установленного порядка полного и (или) частичного ограничения режима потребления электроэнергии;</t>
  </si>
  <si>
    <t>в) отклонение показателей качества электроэнергии сверх величин, установленных обязательными требованиями, принятыми в соответствии с законодательством Российской Федерации.</t>
  </si>
  <si>
    <t>г) последствия, возникшие у Заказчика в результате неопределения и (или) неподтверждения (неточного определения (подтверждения) или определения (подтверждения) не в полном объеме) Исполнителем по его вине почасовых фактических объемов потребления электроэнергии (мощности) Потребителями с ДОН;</t>
  </si>
  <si>
    <t>8.3. Заказчик самостоятельно рассматривает и принимает решения по поступающим в его адрес претензиям Потребителей в связи с нарушением электроснабжения по причинам, находящимся в пределах зоны ответственности Заказчика.</t>
  </si>
  <si>
    <t xml:space="preserve">       8.4. Заказчик направляет Исполнителю копии всех поступивших претензий Потребителей в связи с нарушением электроснабжения по причинам, находящимся в зоне ответственности Исполнителя.</t>
  </si>
  <si>
    <t xml:space="preserve">       8.5. Убытки, причиненные Исполнителю в результате неисполнения или ненадлежащего исполнения Заказчиком условий настоящего Договора, в том числе в результате неисполнения или ненадлежащего исполнения Потребителем Заказчика условий, включенных Заказчиком в договор с Потребителем в связи с исполнением настоящего Договора, подлежат возмещению Заказчиком Исполнителю.</t>
  </si>
  <si>
    <t xml:space="preserve">Указанная ответственность не распространяется на Заказчика в случае: </t>
  </si>
  <si>
    <t>-  если Заказчик не обеспечил включение какого-либо из условий согласно п.3.2.2. в договор энергоснабжения с Потребителем по причине того, что его включение в договор  признано несоответствующим законодательству РФ (решением суда).  Заказчик уведомляет об этом Исполнителя и на Заказчика в этом случае не распространяется ответственность, установленная п. 8.4.</t>
  </si>
  <si>
    <t>- оспаривания Потребителем в судебном порядке включения указанных условий в договор энергоснабжения (понуждения Потребителя Заказчиком в судебном порядке к включению указанных условий в договор) с момента подачи Потребителем (Заказчиком) иска (о чем Заказчик уведомляет Исполнителя) и до момента вступления в законную силу решения суда по указанному спору.</t>
  </si>
  <si>
    <t xml:space="preserve">       8.6. В случае, если возможность выполнения Исполнителем обязанностей по настоящему Договору находится в зависимости от исполнения Заказчиком (в том числе Потребителем Заказчика) обязанностей по настоящему договору (в том числе по договору, заключенному между Заказчиком и Потребителем), а Заказчик (Потребитель, в том числе по причине не включения Заказчиком соответствующих условий в договор с Потребителем) не исполняет или ненадлежащим образом исполняет такую обязанность, Исполнитель вправе приостановить исполнение встречной обязанности.</t>
  </si>
  <si>
    <t>8.7. Убытки, причинённые Заказчику, в том числе Потребителю Заказчика, в результате неисполнения или ненадлежащего исполнения Исполнителем условий настоящего Договора, подлежат возмещению Исполнителем Заказчику.</t>
  </si>
  <si>
    <t xml:space="preserve">8.8. В случае, если Исполнитель самостоятельно или через ТСО не исполнил или ненадлежащим образом исполнил заявку Заказчика на введение ограничения режима потребления, Исполнитель несет ответственность перед Заказчиком в размере стоимости электроэнергии, отпущенной Потребителю сверх объема (срока), указанного в заявке на введение ограничения режима потребления. </t>
  </si>
  <si>
    <t xml:space="preserve">       8.9.  Исполнитель не несет ответственность перед Заказчиком за неисполнение или ненадлежащее исполнение заявки на введение ограничения в случае, когда надлежащее исполнение оказалось невозможным вследствие непреодолимой силы, а также в случаях, когда выполнение заявки не соответствует действующим нормативным правовым актам.</t>
  </si>
  <si>
    <t xml:space="preserve">       8.10. В случае, если Исполнитель не исполняет или ненадлежащим образом исполняет заявки Заказчика по введению полного и (или) частичного ограничения режима потребления электроэнергии Потребителя, количество электроэнергии, переданное (поставленное) Потребителю с даты, указанной в заявке Заказчика по введению полного и (или) частичного ограничения режима потребления электроэнергии и до даты фактического введения Исполнителем полного и (или) частичного ограничения, не включается в объем переданной по настоящему Договору (поставленной Потребителям Заказчика) электроэнергии и подлежит оплате Исполнителем. Оплаченный Исполнителем  объем электрической энергии не включается в объем потерь электрической энергии приобретаемый в целях компенсации потерь электрической энергии .</t>
  </si>
  <si>
    <t xml:space="preserve">       8.11. В случае оплаты Исполнителем стоимости электроэнергии, отпущенной Потребителю сверх объема, указанного в заявке о введении ограничения режима потребления, Заказчик обязан передать Исполнителю право требования к такому потребителю об оплате указанной стоимости электроэнергии.</t>
  </si>
  <si>
    <t>8.12. При несвоевременном приведении систем коммерческого учета электроэнергии, приобретаемой Заказчиком с оптового рынка электроэнергии (мощности), находящихся в границах балансовой принадлежности Исполнителя, в соответствие с требованиями оптового рынка электроэнергии (мощности), Заказчик имеет право взыскать с Исполнителя причиненные этим прямые убытки.</t>
  </si>
  <si>
    <t xml:space="preserve">      8.13. Исполнитель несет ответственность за   потери электрической энергии  в бесхозяйных сетях, в случае  если к ним подключен Потребитель Заказчика. </t>
  </si>
  <si>
    <t xml:space="preserve">      8.14. В случае согласования Исполнителем представленного Потребителем расчетного способа определения объема потребления электрической энергии, предварительно не согласованного с Заказчиком в порядке, установленном п. 3.4.24. настоящего Договора, Исполнитель обязуется обеспечить установление интервального учета по точкам поставки указанного Потребителя в 4-месячный срок с момента согласования указанного расчетного способа. Оплаченный Исполнителем  объем электрической энергии не включается в объем потерь электрической энергии приобретаемый в целях компенсации потерь электрической энергии .</t>
  </si>
  <si>
    <t>8.15. По факту выявления Исполнителем или ТСО нарушений соотношения значений потребления активной и реактивной мощности,  составляется акт, который направляется Потребителю с целью получения письменного уведомления о сроке, в течение которого он обеспечит соблюдение установленных характеристик путем самостоятельной установки устройств, обеспечивающих регулирование реактивной мощности, или о невозможности выполнить указанное требование и согласии на применение повышающего коэффициента к стоимости услуг по передаче электрической энергии.</t>
  </si>
  <si>
    <t>8.16. В случае, если по истечении 10 рабочих дней уведомление Потребителем не направлено, Исполнитель, а также Заказчик, в соответствии с заключенным договором энергоснабжения, применяют повышающий коэффициент к тарифу на услуги по передаче электрической энергии (мощности) (в том числе в составе конечного тарифа (цены) на электрическую энергию). Повышающий коэффициент применяется до момента проведения очередной проверки значений соотношения потребления активной и реактивной мощности, но не более следующих 6 месяцев, либо до установки соответствующих устройств Потребителем услуг, допустившим нарушение значений соотношения потребления активной и реактивной мощности.</t>
  </si>
  <si>
    <t>8.17.Стороны освобождаются от ответственности за неисполнение или ненадлежащее исполнение обязательств по настоящему Договору, если это было вызвано обстоятельствами непреодолимой силы (форс-мажорные обстоятельства), возникшими после заключения Договора и препятствующими его выполнению.</t>
  </si>
  <si>
    <t>Сторона, ссылающаяся на обстоятельства непреодолимой силы, обязана информировать другую сторону о наступлении этих обстоятельств в письменной форме, немедленно при возникновении возможности.</t>
  </si>
  <si>
    <t>Надлежащим подтверждением наличия форс-мажорных обстоятельств служат решения (заявления) компетентных органов государственной власти и уполномоченных организаций.</t>
  </si>
  <si>
    <t xml:space="preserve">По требованию любой из сторон создается согласительная комиссия, определяющая возможность дальнейшего исполнения взаимных обязательств. При невозможности дальнейшего исполнения обязательств Сторонами сроки их исполнения отодвигаются соразмерно времени, в течение которого действуют обстоятельства непреодолимой силы. </t>
  </si>
  <si>
    <t xml:space="preserve"> 8.18. За несвоевременное исполнение обязательств по оплате, в том числе возникшее в результате заявления одной из Сторон об оспаривании объемов, указанных в выставленном счете (в том числе путем отказа от подписания актов оказанных услуг или подписания их с разногласиями), которое впоследствии признано необоснованным (Сторонами или в судебном порядке), за исключением случаев, когда Сторона, оспаривающая объемы, указанные в выставленном счете, не получила в соответствии с положениями настоящего договора от второй Стороны необходимые для обоснованного оспаривания материалы и документы, Сторона, несвоевременно исполнившая обязательство по оплате или отклонившаяся от подтверждения объемов поставленной электрической энергии, оказанных услуг, потерь электрической энергии, в следующем за расчетным периоде обязана уплатить другой Стороне штрафную неустойку в размере 2-х ставок рефинансирования ЦБ РФ от несвоевременно оплаченной суммы.</t>
  </si>
  <si>
    <t>Если неоплата оспариваемой части счета впоследствии будет признана обоснованной (Сторонами или в судебном порядке), то Сторона, выставившая счет, обязана уплатить другой Стороне неустойку в размере 2-х ставок рефинансирования ЦБ РФ от указанной оспариваемой части счета. Данное положение не распространяется на случаи, когда необоснованное выставление счета вызвано предоставлением недостоверных данных Потребителями.</t>
  </si>
  <si>
    <t>8.19. При неисполнении или ненадлежащем исполнении Исполнителем при наличии его вины обязательств по формированию актов учета почасовых фактических объемов потребления электроэнергии (мощности) Потребителями с ДОН в установленные настоящим Договором сроки, Исполнитель обязан возместить Заказчику причиненные ему этим прямые убытки.</t>
  </si>
  <si>
    <r>
      <t>9.</t>
    </r>
    <r>
      <rPr>
        <b/>
        <sz val="7"/>
        <color theme="1"/>
        <rFont val="Times New Roman"/>
        <family val="1"/>
        <charset val="204"/>
      </rPr>
      <t xml:space="preserve">       </t>
    </r>
    <r>
      <rPr>
        <b/>
        <sz val="11"/>
        <color theme="1"/>
        <rFont val="Times New Roman"/>
        <family val="1"/>
        <charset val="204"/>
      </rPr>
      <t>СРОК ДЕЙСТВИЯ ДОГОВОРА</t>
    </r>
  </si>
  <si>
    <t xml:space="preserve">Договор вступает в силу с 1 января 2009 года и действует до 31 декабря 2009 года. Изменения, внесенные в нормативные правовые акты Российской Федерации, обязательны для сторон с момента вступления их в силу, при этом стороны в течение 1 месяца с момента вступления в силу соответствующего нормативного правового акта обязаны привести положения настоящего договора в соответствие. </t>
  </si>
  <si>
    <t xml:space="preserve">Обязательным условием для вступления в силу настоящего Договора и начала исполнения Сторонами его условий является возникновение у Заказчика права распоряжения электроэнергией, которую последний намерен продавать Потребителям и Исполнителю и об оказании услуг по передаче которой заключен настоящий Договор. </t>
  </si>
  <si>
    <t>Право распоряжения электроэнергией у Заказчика возникает с момента начала исполнения заключенных Заказчиком договоров купли-продажи электроэнергии на оптовом и (или) розничном рынке электроэнергии.</t>
  </si>
  <si>
    <t>В целях подтверждения Заказчиком факта возникновения у него права распоряжения электроэнергией последний обязан предоставить Исполнителю копии заключенных в установленном порядке на оптовом либо розничном рынке договоров купли-продажи (поставки, иных) в отношении соответствующих точек поставки.</t>
  </si>
  <si>
    <t xml:space="preserve">Исполнитель приступает к оказанию услуг по передаче с момента вступления в силу настоящего Договора в отношении Потребителей, с которыми Заказчик имеет вступившие в силу на этот момент договоры энергоснабжения. </t>
  </si>
  <si>
    <t>В отношении иных Потребителей Исполнитель приступает к оказанию услуг по передаче с момента вступления в силу дополнительного соглашения «О внесении изменений в Приложение № 3» к настоящему Договору или в иной, указанный в Дополнительном соглашении срок.</t>
  </si>
  <si>
    <t xml:space="preserve">Исполнитель прекращает оказание услуг по передаче электроэнергии в отношении отдельных потребителей путем введения полного ограничения режима потребления с даты, указанной в уведомлении Заказчика о расторжении договора купли-продажи электроэнергии между Заказчиком и Потребителем, а в случае получения уведомления Заказчика позднее указанной в нем даты расторжения договора с Потребителем с даты, указанной в п. 3.2.6. Договора, если иной срок прекращения оказания услуг по передаче не установлен законодательством Российской Федерации. </t>
  </si>
  <si>
    <t>Исполнитель при прекращении оказания услуг по передаче снимает показания приборов учета на момент прекращения и передает указанные данные Заказчику.</t>
  </si>
  <si>
    <t>В случае несвоевременного выполнения Исполнителем надлежащим образом оформленной Заказчиком заявки на отключение Потребителя в связи с расторжением договора электроснабжения или в случае несвоевременного снятия Исполнителем показаний прибора учета Потребителя, в отношении которого Заказчик уведомил Исполнителя о прекращении оказания услуг по передаче, расчет показаний приборов учета на момент прекращения оказания услуг, о котором заявил Заказчик, определяется в соответствии с порядком, указанном в Приложении № 8 к настоящему Договору.</t>
  </si>
  <si>
    <t>Исполнитель вправе приостановить передачу электрической энергии при условии предварительного письменного уведомления Заказчика в следующих случаях:</t>
  </si>
  <si>
    <r>
      <t>·</t>
    </r>
    <r>
      <rPr>
        <sz val="7"/>
        <color theme="1"/>
        <rFont val="Times New Roman"/>
        <family val="1"/>
        <charset val="204"/>
      </rPr>
      <t xml:space="preserve">         </t>
    </r>
    <r>
      <rPr>
        <sz val="11"/>
        <color theme="1"/>
        <rFont val="Times New Roman"/>
        <family val="1"/>
        <charset val="204"/>
      </rPr>
      <t xml:space="preserve">в случае возникновение задолженности Потребителей, в интересах которых Заказчик заключил настоящий Договор, по оплате услуг по передаче электрической энергии за 2 и более расчетных периода. При этом Заказчик обязан предоставить по запросу Исполнителя перечень Потребителей, которые имеют на момент запроса указанную величину задолженности; </t>
    </r>
  </si>
  <si>
    <r>
      <t>·</t>
    </r>
    <r>
      <rPr>
        <sz val="7"/>
        <color theme="1"/>
        <rFont val="Times New Roman"/>
        <family val="1"/>
        <charset val="204"/>
      </rPr>
      <t xml:space="preserve">         </t>
    </r>
    <r>
      <rPr>
        <sz val="11"/>
        <color theme="1"/>
        <rFont val="Times New Roman"/>
        <family val="1"/>
        <charset val="204"/>
      </rPr>
      <t>в случае невыполнения Потребителем Заказчика условий договора, касающихся обеспечения функционирования устройств релейной защиты, противоаварийной и режимной автоматики по согласованию с Заказчиком;</t>
    </r>
  </si>
  <si>
    <r>
      <t>·</t>
    </r>
    <r>
      <rPr>
        <sz val="7"/>
        <color theme="1"/>
        <rFont val="Times New Roman"/>
        <family val="1"/>
        <charset val="204"/>
      </rPr>
      <t xml:space="preserve">         </t>
    </r>
    <r>
      <rPr>
        <sz val="11"/>
        <color theme="1"/>
        <rFont val="Times New Roman"/>
        <family val="1"/>
        <charset val="204"/>
      </rPr>
      <t>в иных случаях, установленных Правилами функционирования розничных рынков электрической энергии в переходный период реформирования электроэнергетики.</t>
    </r>
  </si>
  <si>
    <r>
      <t>10.</t>
    </r>
    <r>
      <rPr>
        <b/>
        <sz val="7"/>
        <color theme="1"/>
        <rFont val="Times New Roman"/>
        <family val="1"/>
        <charset val="204"/>
      </rPr>
      <t xml:space="preserve">   </t>
    </r>
    <r>
      <rPr>
        <b/>
        <sz val="11"/>
        <color theme="1"/>
        <rFont val="Times New Roman"/>
        <family val="1"/>
        <charset val="204"/>
      </rPr>
      <t>ЗАКЛЮЧИТЕЛЬНЫЕ ПОЛОЖЕНИЯ</t>
    </r>
  </si>
  <si>
    <t>Сведения о деятельности Сторон, полученные ими при заключении, изменении (дополнении), исполнении и расторжении Договора, а также сведения, вытекающие из содержания Договора, являются коммерческой тайной и не подлежат разглашению третьим лицам (кроме как в случаях, предусмотренных действующим законодательством или по соглашению Сторон) в течение срока действия Договора и в течение трех лет после его окончания.</t>
  </si>
  <si>
    <t>Каждая из сторон, в случае принятия их уполномоченными органами управления решения о реорганизации и ликвидации, при внесении изменений в учредительные документы относительно наименования и места нахождения, при изменении банковских реквизитов и иных данных, влияющих на надлежащее исполнение предусмотренных Договором обязательств, в срок не более Х дней с момента принятия решения / внесения изменений обязана письменно известить другую сторону о принятых решениях и произошедших изменениях.</t>
  </si>
  <si>
    <t>В случае реорганизации ОАО «РСК» в форме присоединения к ОАО «МРСК __________» права и обязанности ОАО «РСК» по настоящему договору считаются перешедшими к ОАО «МРСК ___________» с момента внесения в единый государственный реестр юридических лиц записи о прекращении деятельности присоединенного общества.</t>
  </si>
  <si>
    <t>При разрешении вопросов, не урегулированных Договором, Стороны учитывают взаимные интересы и руководствуются действующим законодательством.</t>
  </si>
  <si>
    <t xml:space="preserve">Все споры, разногласия и требования, возникающие из настоящего Договора  или в связи с ним, в том числе связанные с его заключением, изменением, исполнением, нарушением, расторжением, прекращением и действительностью, подлежат разрешению в Третейском суде при Некоммерческой организации - Фонд «Право и экономика ТЭК» (г. Москва) в соответствии с его правилами, действующими на дату подачи искового заявления. </t>
  </si>
  <si>
    <t>Решения Третейского суда при Некоммерческой организации - Фонд «Право и экономика ТЭК» являются обязательными и окончательными и оспариванию не подлежат.</t>
  </si>
  <si>
    <t>Любые изменения и дополнения к Договору действительны только при условии оформления их в письменном виде и подписания обеими Сторонами.</t>
  </si>
  <si>
    <t>Стороны обязаны письменно уведомлять друг друга об изменении формы собственности, банковских и почтовых реквизитов, смене руководителя и т.д. в срок не более Х дней с момента изменения.</t>
  </si>
  <si>
    <t xml:space="preserve">Условия настоящего договора, определяющие отношения сторон в части оказания услуг по формированию актов учета почасовых фактических объемов потребления электроэнергии (мощности) Потребителями с ДОН, вступают в силу с даты вступления в силу постановления Правительства Российской Федерации, устанавливающего порядок функционирования ДОН. </t>
  </si>
  <si>
    <t>Договор составлен в двух экземплярах, имеющих равную юридическую силу и находящихся по одному экземпляру у каждой из Сторон.</t>
  </si>
  <si>
    <r>
      <t>11.</t>
    </r>
    <r>
      <rPr>
        <b/>
        <sz val="7"/>
        <color theme="1"/>
        <rFont val="Times New Roman"/>
        <family val="1"/>
        <charset val="204"/>
      </rPr>
      <t xml:space="preserve">   </t>
    </r>
    <r>
      <rPr>
        <b/>
        <sz val="11"/>
        <color theme="1"/>
        <rFont val="Times New Roman"/>
        <family val="1"/>
        <charset val="204"/>
      </rPr>
      <t>ПРИЛОЖЕНИЯ К ДОГОВОРУ</t>
    </r>
  </si>
  <si>
    <t>Все приложения, указанные в настоящем пункте, являются неотъемлемыми частями настоящего Договора.</t>
  </si>
  <si>
    <t>Приложение № 1 «Перечень точек приема электроэнергии».</t>
  </si>
  <si>
    <t>Приложение № 2 «Перечень точек поставки»</t>
  </si>
  <si>
    <t>Приложением № 3 «Существенные условия договора по каждому Потребителю Заказчика».</t>
  </si>
  <si>
    <t>Приложением № 4 «Плановое количество отпускаемой Потребителям электроэнергии».</t>
  </si>
  <si>
    <t>Приложением № 5 «Плановый объем электрической энергии, приобретаемой Исполнителем в целях компенсации потерь в принадлежащих ему сетях, включая нормативный объем потерь в сетях Исполнителя».</t>
  </si>
  <si>
    <t>Приложением № 6 «Регламент взаимодействия Исполнителя и Заказчика при ограничении режима потребления электроэнергии Потребителями Заказчика и возобновлении их электроснабжения».</t>
  </si>
  <si>
    <t>Приложением № 7 «Регламент взаимодействия Исполнителя и Заказчика в процессе составления и оборота актов о безучетном потреблении и расчета объемов потребленной/переданной электроэнергии».</t>
  </si>
  <si>
    <t>Приложением № 8 «Регламент снятия показаний приборов учета и применения расчетных способов при определении объемов переданной электроэнергии».</t>
  </si>
  <si>
    <t>Приложение № 9 «Регламент расчета объемов (цены) электроэнергии, приобретаемой Исполнителем в целях компенсации потерь электроэнергии, возникающих в принадлежащих ему сетях».</t>
  </si>
  <si>
    <t>Приложение № 10 «График проведения проверок состояния приборов учета Потребителей . Форма заявки Заказчика о проведении внеплановых проверок».</t>
  </si>
  <si>
    <t>Приложение № 11 «Форма акта учета почасовых фактических объемов потребления электроэнергии (мощности) Потребителями с ДОН».</t>
  </si>
  <si>
    <t>Приложение № 12 «Регламент взаимодействия специалистов Заказчика и Исполнителя при организации системы расчетного учета электроэнергии на границе балансового раздела распределительных сетей Исполнителя и Исполнителя коммунальных услуг (на вводах в многоэтажные жилые дома, коттеджные поселки и т.п.)»</t>
  </si>
  <si>
    <t>Приложение № 13 «Величина договорной (заявленной) мощности и договорной (предельной максимальной) мощности».</t>
  </si>
  <si>
    <t>Приложение № 14 «Перечень территориальных сетевых организаций, с которыми Исполнителем заключены Договоры об организации передачи электрической энергии через технические устройства электрических сетей, принадлежащих ТСО».</t>
  </si>
  <si>
    <t>Приложение №15 «Порядок определения стоимости услуг, указанных в п.6.11. Договора»</t>
  </si>
  <si>
    <t xml:space="preserve">Прим: приложения №№ 6, 7, 8, 9, 13, 13 (Регламенты) являются типовыми и применяются Сторонами путем их дополнения (без изменения) иными положениями, учитывающими особенности региональных отношений </t>
  </si>
  <si>
    <t>Приложения №№ 1, 2, 3, 4, 5, 10, , 11, 14, 15  составляются сторонами в произвольной форме в зависимости от индивидуальных региональных особенностей и сложившейся практики.</t>
  </si>
  <si>
    <t>Об условиях, на которых осуществляется поставка регулируемых товаров (работ, услуг) субъектами естественных монополий,
 и (или)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 регулирующего условия этих договоров</t>
  </si>
  <si>
    <t>https://rsk136.ru/account/</t>
  </si>
  <si>
    <t>электрической энергии, объектов по производству электрической энергии, а также объектов электросетевого хозяйства,</t>
  </si>
  <si>
    <t xml:space="preserve"> принадлежащих сетевым организациям и иным лицам, к электрическим сетям, утвержденных постановлением</t>
  </si>
  <si>
    <t xml:space="preserve"> Правительства Российской Федерации от 27 декабря 2004 г. N 861, к электрическим сетям классом напряжения до 10 кВ</t>
  </si>
  <si>
    <t xml:space="preserve"> Заявители, указанные в пунктах 12(1), 13 и 14 Правил технологического присоединения энергопринимающих устройств потребителей </t>
  </si>
  <si>
    <r>
      <t xml:space="preserve"> включительно, имеют возможность подать заявку  посредством официального сайта ООО "РСК":  </t>
    </r>
    <r>
      <rPr>
        <u/>
        <sz val="14"/>
        <color theme="1"/>
        <rFont val="Times New Roman"/>
        <family val="1"/>
        <charset val="204"/>
      </rPr>
      <t>https://rsk136.ru/account/</t>
    </r>
  </si>
  <si>
    <t>О качестве обслуживания потребителей услуг сетевой организации - по форме, утверждаемой уполномоченным
 Правительством Российской Федерации федеральным органом исполнительной власти</t>
  </si>
  <si>
    <t>фактическое
 (Ф) 2020 г.</t>
  </si>
  <si>
    <t>присоединение к сети в период  за 2020 год</t>
  </si>
  <si>
    <t>к сети, в период за 2020 год</t>
  </si>
  <si>
    <t>Приложение N 4</t>
  </si>
  <si>
    <t>(с изменениями от 7 март 2020 г.</t>
  </si>
  <si>
    <t>ГАРАНТ:</t>
  </si>
  <si>
    <t>Категория заявителей</t>
  </si>
  <si>
    <t>Количество договоров (штук)</t>
  </si>
  <si>
    <t>Максимальная мощность (кВт)</t>
  </si>
  <si>
    <t>Стоимость договоров (без НДС) (тыс. рублей)</t>
  </si>
  <si>
    <t>0,4 кВ</t>
  </si>
  <si>
    <t>1 - 20 кВ</t>
  </si>
  <si>
    <t>35 кВ и выше</t>
  </si>
  <si>
    <t>До 15 кВт - всего</t>
  </si>
  <si>
    <t>в том числе льготная категория*</t>
  </si>
  <si>
    <t>От 15 до 150 кВт - всего</t>
  </si>
  <si>
    <t>в том числе льготная категория**</t>
  </si>
  <si>
    <t>От 150 кВт до 670 кВт - всего</t>
  </si>
  <si>
    <t>в том числе по индивидуальному проекту</t>
  </si>
  <si>
    <t>От 670 кВт - всего</t>
  </si>
  <si>
    <t>сайт: https://rsk136.ru/company/</t>
  </si>
  <si>
    <t>394056, г. Воронеж,  ул. Острогожская, 69А, помещение1</t>
  </si>
  <si>
    <t>Приложение N 3</t>
  </si>
  <si>
    <t>Информация о фактических средних данных о длине линий электропередачи и об объемах максимальной мощности построенных объектов за 3 предыдущих года по каждому мероприятию</t>
  </si>
  <si>
    <t>Расходы на строительство воздушных и кабельных линий электропередачи на i-м уровне напряжения, фактически построенных за последние 3 года (тыс. рублей)</t>
  </si>
  <si>
    <t>Длина воздушных и кабельных линий электропередачи на i-м уровне напряжения, фактически построенных за последние 3 года (км)</t>
  </si>
  <si>
    <t>Объем максимальной мощности, присоединенной путем строительства воздушных или кабельных линий за последние 3 года (кВт)</t>
  </si>
  <si>
    <t>Строительство кабельных линий электропередачи:</t>
  </si>
  <si>
    <t>0,4 кВ</t>
  </si>
  <si>
    <t>1 - 20 кВ</t>
  </si>
  <si>
    <t>35 кВ</t>
  </si>
  <si>
    <t>Строительство воздушных линий электропередачи:</t>
  </si>
  <si>
    <t>Приложение N 5</t>
  </si>
  <si>
    <t>(с изменениями от 7 марта 2020 г.)</t>
  </si>
  <si>
    <t>Количество заявок (штук)</t>
  </si>
  <si>
    <t>19в - за 10 дней до  представления в регулирующий орган сведений о соответствующих расходах</t>
  </si>
  <si>
    <t>О техническом состоянии сетей, в т.ч. 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</si>
  <si>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информация предоставляется по письменному запросу</t>
  </si>
  <si>
    <t>п.19г.3</t>
  </si>
  <si>
    <t>п.29(2)</t>
  </si>
  <si>
    <t xml:space="preserve">Инвестиционных программ (проектов инвестиционных программ) в 2021 году  нет
</t>
  </si>
  <si>
    <t>за 10 дней до представления в регулирующий орган</t>
  </si>
  <si>
    <t>с. Гвазда</t>
  </si>
  <si>
    <t>г. Бутурлиновка</t>
  </si>
  <si>
    <t>ул. Совхозная</t>
  </si>
  <si>
    <t>11</t>
  </si>
  <si>
    <t>г. Воронеж</t>
  </si>
  <si>
    <t xml:space="preserve">ул. Артамонова </t>
  </si>
  <si>
    <t>38/1</t>
  </si>
  <si>
    <t>ул. Сакко и Ванцетти</t>
  </si>
  <si>
    <t>подсобное хозяйство Цюрупы</t>
  </si>
  <si>
    <t>Парковая</t>
  </si>
  <si>
    <t>п Отрадное</t>
  </si>
  <si>
    <t>Серебряный Остров</t>
  </si>
  <si>
    <t>с. Ямное</t>
  </si>
  <si>
    <t>ул. Спортивная</t>
  </si>
  <si>
    <t>Репьевский р-н</t>
  </si>
  <si>
    <t>с. Репьевка</t>
  </si>
  <si>
    <t>Северная</t>
  </si>
  <si>
    <t>СНТ Озерки</t>
  </si>
  <si>
    <t>г. Семилуки</t>
  </si>
  <si>
    <t>ул. Транспортная</t>
  </si>
  <si>
    <t>1 В</t>
  </si>
  <si>
    <t>1/1м</t>
  </si>
  <si>
    <t>6 В</t>
  </si>
  <si>
    <t>ул. Дзержинского</t>
  </si>
  <si>
    <t>ул. Гагарина</t>
  </si>
  <si>
    <t>43/1, 43/2</t>
  </si>
  <si>
    <t>ул. 25 лет Октября</t>
  </si>
  <si>
    <t>ул. Телегина</t>
  </si>
  <si>
    <t>ул. 9 Января</t>
  </si>
  <si>
    <t>ул. Курская</t>
  </si>
  <si>
    <t>ул Чайковского</t>
  </si>
  <si>
    <t xml:space="preserve">п. 19 (г)1,2 </t>
  </si>
  <si>
    <t>О затратах на оплату потерь, в том числе о затратах сетевой организации на покупку потерь в собственных сетях, об уровне нормативных потерь электроэнергии на текущий период с указанием источника опубликования решения об установлении уровня нормативных потерь, о перечне мероприятий по снижению размеров потерь в сетях, а также о сроках их исполнения и источниках финансирования, о закупке сетевыми организациями электрической энергии для компенсации потерь в сетях и ее стоимости, а также о размере фактических потерь, оплачиваемых покупателями при осуществлении расчетов за электрическую энергию по уровням напряжения</t>
  </si>
  <si>
    <t>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</si>
  <si>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Заключено договоров на ТП</t>
  </si>
  <si>
    <t>тел. 8(473)277-79-41; 8 800 222 54 53</t>
  </si>
  <si>
    <t>№№ приказа</t>
  </si>
  <si>
    <t>информация о решении органа исполнительной власти субъекта Российской Федерации в области государственного регулирования тарифов об установлении единых для всех территориальных сетевых организаций на территории субъекта Российской Федерации стандартизированных тарифных ставок, определяющих величину платы за технологическое присоединение к электрическим сетям территориальных сетевых организаций</t>
  </si>
  <si>
    <t>366401001</t>
  </si>
  <si>
    <t>2019</t>
  </si>
  <si>
    <t>2023</t>
  </si>
  <si>
    <t>1.1.3.3.1.</t>
  </si>
  <si>
    <t>Ремонт основных фондов</t>
  </si>
  <si>
    <t>1.1.3.3.2.</t>
  </si>
  <si>
    <t>Услуги связи</t>
  </si>
  <si>
    <t>1.1.3.3.3.</t>
  </si>
  <si>
    <t>Расходы на услуги вневедомственной охраны и коммунального хозяйтсва</t>
  </si>
  <si>
    <t>1.1.3.3.4.</t>
  </si>
  <si>
    <t>Расходы на юридические и информационные услуги</t>
  </si>
  <si>
    <t>1.1.3.3.5.</t>
  </si>
  <si>
    <t>Расходы на аудит и консультационные услуги</t>
  </si>
  <si>
    <t>1.1.3.3.6.</t>
  </si>
  <si>
    <t>Расходы на командировки и представительские расходы</t>
  </si>
  <si>
    <t>1.1.3.3.7.</t>
  </si>
  <si>
    <t>Расходы на обеспечение нормальных условий труда и мер по технике безопасности</t>
  </si>
  <si>
    <t>1.1.3.3.8.</t>
  </si>
  <si>
    <t>Расходы на страхование</t>
  </si>
  <si>
    <t>1.1.3.3.9.</t>
  </si>
  <si>
    <t>Другие прочие расходы</t>
  </si>
  <si>
    <t>тыс. руб./МВт.ч.</t>
  </si>
  <si>
    <t>в том числе ВН</t>
  </si>
  <si>
    <t>в том числе СН1</t>
  </si>
  <si>
    <t>в том числе СН2</t>
  </si>
  <si>
    <t>в том числе НН</t>
  </si>
  <si>
    <t>в том числе длина линий ВН</t>
  </si>
  <si>
    <t>в том числе длина линий СН1</t>
  </si>
  <si>
    <t>в том числе длина линий СН2</t>
  </si>
  <si>
    <t>5.4.</t>
  </si>
  <si>
    <t>в том числе длина линий НН</t>
  </si>
  <si>
    <t>о наличии (об отсутствии) технической возможности доступа к регулируемым товарам, работам и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по субъектам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 поданных заявок на технологическое присоединение и объем мощности, необходимый для их удовлетворения, количество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количество аннулированных заявок на технологическое присоединение, количество выполненных присоединений и присоединенной мощности</t>
  </si>
  <si>
    <t xml:space="preserve"> заключенные договоры об осуществлении технологического присоединения к электрическим сетям</t>
  </si>
  <si>
    <t>Годовая финансовая (бухгалтерская) отчетность, а так же аудиторское заключение</t>
  </si>
  <si>
    <t xml:space="preserve"> до 1 апреля</t>
  </si>
  <si>
    <t>на сайте</t>
  </si>
  <si>
    <t>ежегодно, до 1 марта</t>
  </si>
  <si>
    <t>Публикация (ссылка на сайт)</t>
  </si>
  <si>
    <t>п. 19б.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УРТ от установлении тарифов, содержащего информацию о размере таких расходов</t>
  </si>
  <si>
    <t xml:space="preserve">п. 9В. О расходах на строительство введенных в эксплуатацию объектов электросетевого хозяйства для целей технологического присоединения и реализации иных мероприятий инвестиционной программы, на подготовку и выдачу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на проверку сетевой организацией выполнения заявителем технических условий в соответствии с разделом IX Правил ТП утвержденных постановлением Правительства Российской Федерации от 27 декабря 2004 г. N 861 </t>
  </si>
  <si>
    <t xml:space="preserve"> Об основных потребительских характеристиках регулируемых товаров (работ, услуг) субъектов естественных монополий и их соответствии государственным и иным утвержденным стандартам качества, включая информацию:</t>
  </si>
  <si>
    <t>о балансе электрической энергии и мощности,  в том числе об отпуске электроэнергии в сеть и отпуске электроэнергии из сети сетевой компании по уровням напряжений, используемым для ценообразования, потребителям электрической энергии и территориальным сетевым организациям, присоединенным к сетям сетевой организации,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 а также 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</si>
  <si>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о потерях электроэнергии в сетях сетевой организации в абсолютном и относительном выражении по уровням напряжения , используемым для целей ценообразования ((19 г 3) о затратах на оплату, том числе о затратах сетевой организации на покупку потерь в собственных сетях, об уровне нормативных потерь электроэнергии на текущий период с указанием источника опубликования решения об установлении уровня нормативных потерь, о перечне мероприятий по снижению размеров потерь в сетях, а также о сроках их исполнения и источниках финансирования, о закупке сетевыми организациями электрической энергии для компенсации потерь в сетях и ее стоимости, а также о размере фактических потерь, оплачиваемых покупателями при осуществлении расчетов за электрическую энергию по уровням напряжения;</t>
  </si>
  <si>
    <t>19г 1</t>
  </si>
  <si>
    <t>19г 2</t>
  </si>
  <si>
    <t>19г 3</t>
  </si>
  <si>
    <t>до 1 марта</t>
  </si>
  <si>
    <t>2022 год</t>
  </si>
  <si>
    <t>в течение 3 дней со дня, с которого максимальная мощность потребления услуг считается сниженной</t>
  </si>
  <si>
    <t>ежеквартально</t>
  </si>
  <si>
    <t>ежеквартально по мере обновления, но не реже одного раза в месяц</t>
  </si>
  <si>
    <t>О вводе в ремонт и выводе из ремонта электросетевых объектов с указанием сроков (сводная информация)</t>
  </si>
  <si>
    <t>для ПС &gt;35-ежемесячно, (п.20) , для ПС &lt;35- по письменному запросу (7дней) (п.21)</t>
  </si>
  <si>
    <t>Аннулированные заявки *</t>
  </si>
  <si>
    <t>О результатах контрольных замеров электрических параметров режимов работы оборудования объектов электросетевого хозяйства, т.е. замеров потокораспределенимя, нагрузок и уровней напряжения</t>
  </si>
  <si>
    <t>2 раза в год в конце каждого полугодия</t>
  </si>
  <si>
    <t>ежеквартально, не позднее чем через 45 дней после отчетного квартала, а так же ежегодно, до 1 апреля по результатам исполнения инвестиционной программы за предыдущий календарный год</t>
  </si>
  <si>
    <t>до 1 марта или в сроки, предусмотренные Правилами утверждения инвестиционных программ</t>
  </si>
  <si>
    <t>Об отчетах о реализации инвестиционной программы и об обосновывающих их материалах (согласно всему перечисленному п. 19 н (от 21.01.2004 постановления №24)</t>
  </si>
  <si>
    <t>ежеквартально, не позднее чем через 45 дней после отчетного квртала, а так же ежегодно, до 1 апреля по результатам исполнения инвестиционной программы за предыдущий календарный год</t>
  </si>
  <si>
    <t>19р1</t>
  </si>
  <si>
    <t>19р2</t>
  </si>
  <si>
    <t>19р3</t>
  </si>
  <si>
    <t>19р4</t>
  </si>
  <si>
    <t>о лицах, намеревающихся перераспределить максимальную мощность принадлежащих им энергопринимающих устройств в пользу иных лиц:</t>
  </si>
  <si>
    <t>Паспорта услуг размещены на сайте</t>
  </si>
  <si>
    <t>Величина ВД, 
тыс.руб.</t>
  </si>
  <si>
    <t>Дата и номер постановления (приказа, решения) РЭК</t>
  </si>
  <si>
    <t xml:space="preserve">Источник официального опубликования </t>
  </si>
  <si>
    <t>п28</t>
  </si>
  <si>
    <t>Электрическую энергию для компенсации технологических потерь в сетях ООО «РСК» покупает у ООО  «РУСЭНЕРГОСБЫТ"  на основании договора купли-продажи электрической энергии для компенсации потерь №КПП-223/19  от 27 декабря 2019 года.</t>
  </si>
  <si>
    <t>Форма 8.1 - Журнал учёта данных первичной информации по всем прекращениям передачи электрической энергии, произошедших на объектах электросетевых организаций  за</t>
  </si>
  <si>
    <t>года</t>
  </si>
  <si>
    <t>ООО "Региональная сетевая компания" (Воронежская обл)</t>
  </si>
  <si>
    <t>наименование электросетевой организации</t>
  </si>
  <si>
    <t>Данные о факте прекращения передачи электрической энергии</t>
  </si>
  <si>
    <t>Данные о масштабе прекращения передачи электрической энергии в сетевой организации</t>
  </si>
  <si>
    <t>Номер прекращения передачи электрической энергии / Номер итоговой строки</t>
  </si>
  <si>
    <t xml:space="preserve">Наименование структурной единицы сетевой организации </t>
  </si>
  <si>
    <t>Вид объекта: КЛ, ВЛ, КВЛ, ПС, ТП, РП</t>
  </si>
  <si>
    <t xml:space="preserve">Диспетчерское наименование объекта электросетевого хозяйства сетевой организации, в результате отключения которой произошло прекращение передачи электроэнергии потребителям услуг </t>
  </si>
  <si>
    <t>Высший класс напряжения отключенного оборудования сетевой организации, кВ</t>
  </si>
  <si>
    <t>Время и дата начала прекращения передачи электрической энергии (часы, минуты, ГГГГ.ММ.ДД)</t>
  </si>
  <si>
    <t>Время и дата восстановления режима потребления электрической энергии потребителей услуг (часы, минуты, ГГГГ.ММ.ДД)</t>
  </si>
  <si>
    <t>Вид прекращения передачи электроэнергии (П, А, В)</t>
  </si>
  <si>
    <t>Продолжительность прекращения передачи электрической энергии, час</t>
  </si>
  <si>
    <t>Перечень объектов электросетевого хозяйства, отключение которых привело к прекращению передачи электрической энергии потребителям услуг (ПС, ТП, РП, ВЛ, КЛ)</t>
  </si>
  <si>
    <t>Перечень потребителей 1-й и 2-й категорий надежности, в отношении которых произошло полное ограничение режима потребления электрической энергии</t>
  </si>
  <si>
    <t>Перечень потребителей 1-й и 2-й категорий надежности, в отношении которых произошло частичное ограничение режима потребления электрической энергии</t>
  </si>
  <si>
    <t>Количество точек поставки потребителей услуг сетевой организации, в отношении которых произошел перерыв электроснабжения, шт., в том числе:</t>
  </si>
  <si>
    <t>Суммарный объем фактической нагрузки (мощности) на присоединениях потребителей услуг, по которым произошло прекращение передачи электрической энергии на момент возникновения такого события, кВт</t>
  </si>
  <si>
    <t>ВСЕГО</t>
  </si>
  <si>
    <t>в разделении категорий надежности потребителей электрической энергии</t>
  </si>
  <si>
    <t>в разделении уровней напряжения ЭПУ потребителя электрической энергии</t>
  </si>
  <si>
    <t>Смежные сетевые организации и производители электрической энергии</t>
  </si>
  <si>
    <t>1-я категория надежности</t>
  </si>
  <si>
    <t>2-я категория надежности</t>
  </si>
  <si>
    <t>3-я категория надежности</t>
  </si>
  <si>
    <t>ВН (110 кВ и выше)</t>
  </si>
  <si>
    <t>СН1 (35 кВ)</t>
  </si>
  <si>
    <t>СН2 (6-20 кВ)</t>
  </si>
  <si>
    <t>НН (0,22-1 кВ)</t>
  </si>
  <si>
    <t>ООО "Региональная сетевая компания" (Воронежская обл) ООО "РСК"</t>
  </si>
  <si>
    <t>Для присодинение потребуется 
реконструкция ПС</t>
  </si>
  <si>
    <t>Ведомость почасовых нагрузок</t>
  </si>
  <si>
    <t>Наименование показателя</t>
  </si>
  <si>
    <t>Общий 
стоимостной объем договоров, заключенных заказчиком по результатам закупок 
в отчетном году (тыс. рублей)</t>
  </si>
  <si>
    <t>Количество договоров, заключенных заказчиком по результатам закупок 
в отчетном году (единиц)</t>
  </si>
  <si>
    <t>Стоимостной объем 
оплаты в отчетном году 
(с учетом объема оплаты 
в отчетном году договоров, срок исполнения которых превышает один календарный год, в том числе заключенных в предыдущие отчетные периоды (тыс. рублей)</t>
  </si>
  <si>
    <t>Количество договоров, срок исполнения которых превышает один календарный год, заключенных в предыдущие отчетные периоды 
(единиц)</t>
  </si>
  <si>
    <t>Всего заключено договоров по результатам закупок</t>
  </si>
  <si>
    <t>из них:</t>
  </si>
  <si>
    <t>договоры, заключенные по результатам закупок для обеспечения обороны страны и безопасности государства</t>
  </si>
  <si>
    <t>договоры, заключенные по результатам закупок 
в области использования атомной энергии</t>
  </si>
  <si>
    <t>договоры, заключенные по результатам закупок товаров, работ или услуг, которые относятся к сфере деятельности субъектов естественных монополий в соответствии с Федеральным законом "О естественных монополиях"</t>
  </si>
  <si>
    <t>договоры, заключенные по результатам закупок, которые осуществлены за пределами территории Российской Федерации и предметом которых являются поставка товаров, выполнение работ, оказание услуг за пределами территории Российской Федерации</t>
  </si>
  <si>
    <t>договоры, заключенные по результатам закупок финансовых услуг, включая банковские услуги, страховые услуги, услуги на рынке ценных бумаг, услуги по договору лизинга, а также услуги, оказываемые финансовой организацией и связанные с привлечением и (или) размещением денежных средств юридических и физических лиц</t>
  </si>
  <si>
    <t>договоры, заключенные по результатам закупок услуг 
по водоснабжению, водоотведению, теплоснабжению, газоснабжению (за исключением услуг по реализации сжиженного газа), по подключению (присоединению) к сетям инженерно-технического обеспечения по регулируемым в соответствии с законодательством Российской Федерации ценам (тарифам)</t>
  </si>
  <si>
    <t>договоры, заключенные по результатам закупок работ или услуг, выполнение или оказание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государственным унитарным предприятием, соответствующие полномочия которых устанавливаются федеральными законами, нормативными правовыми актами Президента Российской Федерации или Правительства Российской Федерации, законодательными актами соответствующего субъекта Российской Федерации</t>
  </si>
  <si>
    <t>договоры, заключенные по результатам закупок услуг по осуществлению авторского контроля за разработкой проектной документации объекта капитального строительства, проведению авторского надзора за строительством, реконструкцией, капитальным ремонтом объекта капитального строительства соответствующими авторами, проведению технического и авторского надзора за выполнением работ по сохранению объекта 
культурного наследия (памятников истории и культуры) народов Российской Федерации авторами проектов</t>
  </si>
  <si>
    <t>договоры, заключенные по результатам закупок, предметом которых является аренда и (или) приобретение в собственность объектов недвижимого имущества</t>
  </si>
  <si>
    <t>договоры, заключенные по результатам закупок энергоносителей</t>
  </si>
  <si>
    <t>договоры, заключенные по результатам закупок услуг добычи, хранения, отгрузки (перевалки), переработки энергоносителей</t>
  </si>
  <si>
    <t>договоры, заключенные по результатам закупок подвижного состава и материалов верхнего строения железнодорожного пути</t>
  </si>
  <si>
    <t>договоры, заключенные по результатам закупок результатов интеллектуальной деятельности у поставщика (исполнителя, подрядчика), обладающего исключительным правом на результат интеллектуальной деятельности или средство индивидуализации, удостоверенным правоустанавливающим документом</t>
  </si>
  <si>
    <t>договоры, заключенные по результатам закупок услуг 
в области воздушных перевозок и авиационных работ</t>
  </si>
  <si>
    <t>договоры, заключенные по результатам закупок труб большого диаметра, используемых при строительстве магистральных нефтепроводов и нефтепродуктопроводов</t>
  </si>
  <si>
    <t>договоры, заключенные по результатам закупок товаров, являющихся источником радиоактивной и химической опасности и применяемых для разведки, добычи, транспортировки и переработки сырой нефти 
и природного газа</t>
  </si>
  <si>
    <t>договоры, заключенные по результатам закупок товаров, работ, услуг, поставляемых, выполняемых или оказываемых при проведении плановых ремонтов, технического обслуживания и модернизации, осуществляемых в рамках существующих гарантийных или лицензионных обязательств по закупленным товару, работе или услуге</t>
  </si>
  <si>
    <t>закупки товаров, работ (услуг), в том числе происходящих из иностранного государства и (или) выполняемых (оказываемых) иностранными лицами, в целях реализации шельфовых проектов</t>
  </si>
  <si>
    <t>договоры, заключенные по результатам закупки услуг подвижной радиотелефонной связи</t>
  </si>
  <si>
    <t>договоры, заключенные по результатам закупки 
услуг образовательных организаций (за исключением услуг образовательных организаций, созданных в организационно-правовой форме потребительских кооперативов)</t>
  </si>
  <si>
    <t>договоры между основным хозяйственным обществом 
и дочерним хозяйственным обществом и (или) хозяйственным обществом, созданным дочерним хозяйственным обществом, заключенные по результатам закупок, - в случае закупки товаров, работ, услуг собственного производства, - при необходимости соблюдения единого технологического процесса производства продукции, выполнения работ, оказания услуг, а также в случае закупки товаров, работ (услуг), связанных с оказанием бухгалтерских услуг, информационных услуг, охранной деятельностью или с сохранением коммерческой и информационной безопасности основного хозяйственного общества, его дочерних хозяйственных обществ, хозяйственных обществ, созданных дочерними хозяйственными обществами</t>
  </si>
  <si>
    <t>договоры, заключенные по результатам закупок по обеспечению защиты персональных данных 
в информационных системах, - в случае если начальная (максимальная) цена таких закупок превышает 
200 млн. рублей</t>
  </si>
  <si>
    <t>договоры, заключенные по результатам закупок услуг по проведению аудита и обзорной проверки консолидированной финансовой отчетности заказчиками, суммарный объем выручки которых от продажи товаров, продукции, выполнения работ (оказания услуг), а также от прочих доходов, по данным бухгалтерской (финансовой) отчетности за предшествующий календарный год, превышает 10 млрд. рублей</t>
  </si>
  <si>
    <t>договоры, заключенные по результатам закупок необработанных природных алмазов</t>
  </si>
  <si>
    <t>договоры (соглашения), заключенные на срок более 5 лет по результатам закупок товаров, работ, услуг государственными компаниями, созданными на основании федерального закона, которые предусматривают одновременно софинансирование, проектирование и (или) разработку рабочей документации, строительство (реконструкцию и (или) комплексное обустройство), эксплуатацию, включая содержание, ремонт (при необходимости), капитальный ремонт (при необходимости) автомобильных дорог (участков автомобильных дорог) общего пользования федерального значения и (или) отдельных дорожных сооружений, являющихся их технологической частью, выполнение функций оператора по сбору платы за проезд по платным автомобильным дорогам (платным участкам автомобильных дорог) общего пользования</t>
  </si>
  <si>
    <t>федерального значения (при необходимости), при условии установления указанными заказчиками в отношении участников закупки требований о привлечении к исполнению таких договоров (соглашений) субподрядчиков (соисполнителей) из числа субъектов малого и среднего предпринимательства</t>
  </si>
  <si>
    <t>договоры, заключенные по результатам закупок работ, услуг по строительству, реконструкции, капитальному ремонту и обслуживанию особо опасных, технически сложных и уникальных объектов капитального строительства, определяемых в соответствии с законодательством Российской Федерации о градостроительной деятельности, а также закупок работ, услуг по подготовке проектной документации таких объектов в случае, если начальная (максимальная) 
цена договора на выполнение работ, оказание услуг 
по результатам указанных закупок превышает 
400 млн. рублей</t>
  </si>
  <si>
    <t>договоры, заключенные по результатам закупок работ, услуг по проектированию, строительству, эксплуатации, реконструкции, капитальному ремонту, техническому перевооружению, консервации и ликвидации объектов, которые в соответствии с законодательством Российской Федерации относятся к категории опасных производственных объектов, либо критически важных объектов топливно-энергетического комплекса, критических элементов объектов топливно-энергетического комплекса, определяемых в соответствии с законодательством Российской Федерации о безопасности объектов топливно-энергетического комплекса (за исключением закупки работ, услуг, включенных в утвержденный заказчиком перечень товаров, работ, услуг (в том числе инновационной продукции, высокотехнологичной продукции), закупки которых осуществляются у субъектов малого и среднего предпринимательства, в случае если начальная (максимальная) цена договора на выполнение работ, оказание услуг по результатам указанных закупок превышает 400 млн. рублей</t>
  </si>
  <si>
    <t>договоры, предусматривающие поставку медицинских изделий, являющихся аппаратами, приборами, оборудованием, применяемыми в медицинских целях, 
их последующее техническое обслуживание, 
при необходимости эксплуатацию в течение срока службы, ремонт и (или) утилизацию, в случае если начальная (максимальная) цена такого договора превышает 
400 млн. рублей</t>
  </si>
  <si>
    <t>договоры, заключенные по результатам закупок лизинговыми компаниями предметов лизинга, в случае если начальная (максимальная) цена обязательного договора купли-продажи, заключаемого для выполнения своих обязательств по договору лизинга, превышает 
400 млн. рублей</t>
  </si>
  <si>
    <t>договоры, заключенные по результатам закупок гарантирующими поставщиками и сетевыми организациями приборов учета электрической энергии, иного оборудования и нематериальных активов, которые необходимы для обеспечения коммерческого учета электрической энергии (мощности) в соответствии 
с пунктом 5 статьи 37 Федерального закона 
"Об электроэнергетике"</t>
  </si>
  <si>
    <t>Всего заключено договоров за вычетом договоров, заключенных по результатам закупок, указанных в абзацах третьем - тридцать втором позиции 1 настоящей формы, 
не включающих договоры, заключенные поставщиками (исполнителями, подрядчиками)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</si>
  <si>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утвержденным заказчиком в соответствии 
с Федеральным законом "О закупках товаров, работ, услуг отдельными видами юридических лиц" (далее - положение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</si>
  <si>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</si>
  <si>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t>
  </si>
  <si>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t>
  </si>
  <si>
    <t>Всего заключено договоров непосредственно с субъектами малого и среднего предпринимательства для целей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</si>
  <si>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непосредственно с субъектами малого предпринимательства (в том числе с субъектами малого предпринимательства, относящимися к микропредприятиям) для целей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</si>
  <si>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</si>
  <si>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t>Всего заключено договоров непосредственно с субъектами малого предпринимательства (в том числе с субъектами малого предпринимательства, относящимися к микропредприятиям)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</si>
  <si>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r>
      <t xml:space="preserve">     В соответствии с п. 5 Постановления Правительства Российской Федерации от 17.09.2012 года № 932 «Об утверждении правил формирования плана закупки товаров (работ, услуг) и требований к форме такого плана» план закупки формируется заказчиком в соответствии с требованиями, установленными нормативными правовыми актами Российской Федерации, локальными актами заказчика, а также положением о закупке, утвержденным в установленном порядке, в том числе с учетом сроков проведения закупочных процедур исходя из требуемой даты поставки товаров (работ, услуг).
План закупки товаров (работ, услуг) ООО «РСК» на 2022 утвержден и размещен на официальном сайте РФ для размещения информации о размещении заказов </t>
    </r>
    <r>
      <rPr>
        <b/>
        <sz val="11"/>
        <color theme="1"/>
        <rFont val="Calibri"/>
        <family val="2"/>
        <charset val="204"/>
        <scheme val="minor"/>
      </rPr>
      <t xml:space="preserve">www.zakupki.gov.ru </t>
    </r>
    <r>
      <rPr>
        <sz val="11"/>
        <color theme="1"/>
        <rFont val="Calibri"/>
        <family val="2"/>
        <scheme val="minor"/>
      </rPr>
      <t xml:space="preserve"> 
В соответствии с п. 5 Постановления Правительства Российской Федерации от 17.09.2012 года № 932 «Об утверждении правил формирования плана закупки товаров (работ, услуг) и требований к форме такого плана» план закупки формируется заказчиком в соответствии с требованиями, установленными нормативными правовыми актами Российской Федерации, локальными актами заказчика, а также положением о закупке, утвержденным в установленном порядке, в том числе с учетом сроков проведения закупочных процедур исходя из требуемой даты поставки товаров (работ, услуг).
     План закупки товаров (работ, услуг) ООО «РСК» на 2020 утвержден и размещен на официальном сайте РФ для размещения информации о размещении заказов </t>
    </r>
    <r>
      <rPr>
        <b/>
        <sz val="11"/>
        <color theme="1"/>
        <rFont val="Calibri"/>
        <family val="2"/>
        <charset val="204"/>
        <scheme val="minor"/>
      </rPr>
      <t xml:space="preserve">www.zakupki.gov.ru </t>
    </r>
    <r>
      <rPr>
        <sz val="11"/>
        <color theme="1"/>
        <rFont val="Calibri"/>
        <family val="2"/>
        <scheme val="minor"/>
      </rPr>
      <t xml:space="preserve"> 
</t>
    </r>
  </si>
  <si>
    <t>N</t>
  </si>
  <si>
    <t>Объект электросетевого хозяйства / Средство коммерческого учета электрической энергии (мощности)</t>
  </si>
  <si>
    <t>Год ввода объекта</t>
  </si>
  <si>
    <t>Уровень напряжения, кВ</t>
  </si>
  <si>
    <t>Протяженность (для линий электропередачи), метров/ Количество пунктов секционирования, штук / Количество точек учета, штук</t>
  </si>
  <si>
    <t>Максимальная мощность, кВт</t>
  </si>
  <si>
    <t>Расходы на строительство объекта/ на обеспечение средствами коммерческого учета электрической энергии (мощности), тыс. руб.</t>
  </si>
  <si>
    <t>Строительство воздушных линий</t>
  </si>
  <si>
    <t>1.j</t>
  </si>
  <si>
    <t>Материал опоры (деревянные (j=1), металлические (j=2), железобетонные (j=3)</t>
  </si>
  <si>
    <t>1.j.k</t>
  </si>
  <si>
    <t>Тип провода (изолированный провод (k=1), неизолированный провод (k=2)</t>
  </si>
  <si>
    <t>1.j.k.l</t>
  </si>
  <si>
    <t>Материал провода (медный (l=1), стальной (l=2), сталеалюминиевый (l=3), алюминиевый (l=4)</t>
  </si>
  <si>
    <t>1.j.k.l.m</t>
  </si>
  <si>
    <t>Сечение провода (диапазон до 50 квадратных мм включительно (m=1), от 50 до 100 квадратных мм включительно (m=2), от 100 до 200 квадратных мм включительно (m=3), от 200 до 500 квадратных мм включительно (m=4), от 500 до 800 квадратных мм включительно (m=5), свыше 800 квадратных мм (m=6)</t>
  </si>
  <si>
    <t>1.j.k.l.m.n</t>
  </si>
  <si>
    <t>Количество цепей (одноцепная (n=1), двухцепная (n=2)</t>
  </si>
  <si>
    <t>1.j.k.l.m.n.o</t>
  </si>
  <si>
    <t>на металлических опорах, за исключением многогранных (o=l), на многогранных опорах (o=2)</t>
  </si>
  <si>
    <t>...</t>
  </si>
  <si>
    <t>&lt;пообъектная расшифровка&gt;</t>
  </si>
  <si>
    <t>Строительство кабельных линий</t>
  </si>
  <si>
    <t>2.j</t>
  </si>
  <si>
    <t>Способ прокладки кабельных линий в траншеях (j=1)</t>
  </si>
  <si>
    <t>2.j.k</t>
  </si>
  <si>
    <t>Многожильные (k=2)</t>
  </si>
  <si>
    <t>2.j.k.l</t>
  </si>
  <si>
    <t>Кабели с резиновой и пластмассовой изоляцией (l=1)</t>
  </si>
  <si>
    <t>2.j.k.l.m</t>
  </si>
  <si>
    <t>Сечение провода до 50 квадратных мм включительно (m = 1)</t>
  </si>
  <si>
    <t>2.j.k.l.m.n</t>
  </si>
  <si>
    <t>Количество кабелей в траншее: два (n = 2)</t>
  </si>
  <si>
    <t>БП-000095</t>
  </si>
  <si>
    <t>Сечение провода от 100 до 200 квадратных мм включительно (m = 3)</t>
  </si>
  <si>
    <t>Количество кабелей в траншее: четыре (n = 4)</t>
  </si>
  <si>
    <t>БП-000096</t>
  </si>
  <si>
    <t>Кабели с бумажной изоляцией (l=2)</t>
  </si>
  <si>
    <t>Сечение провода от 50 до 100 квадратных мм включительно (m = 2)</t>
  </si>
  <si>
    <t>БП-000093</t>
  </si>
  <si>
    <t>Способ прокладки кабельных линий: горизонтальное наклонное бурение (j=6)</t>
  </si>
  <si>
    <t>Количество труб в скважине: две (n = 2)</t>
  </si>
  <si>
    <t>Строительство пунктов секционирования</t>
  </si>
  <si>
    <t>3.j</t>
  </si>
  <si>
    <t>Реклоузеры (j=1), линейные разъединители (j=2), выключатели нагрузки,</t>
  </si>
  <si>
    <t>устанавливаемые вне трансформаторных подстанций и распределительных и переключательных пунктов (РП) (j=3), распределительные пункты (РП), за исключением комплектных распределительных устройств наружной установки (КРН, КРУН) (j=4), комплектные распределительные устройства наружной установки (КРН, КРУН) (j=5), переключательные пункты (j=6)</t>
  </si>
  <si>
    <t>3.j.k</t>
  </si>
  <si>
    <t>Номинальный ток до 100 А включительно (k = 1), от 100 до 250 А включительно (k = 2), от 250 до 500 А включительно (k = 3), от 500 А до 1 000 А включительно (k = 4), свыше 1 000 A (k = 5)</t>
  </si>
  <si>
    <t>3.4.k.l</t>
  </si>
  <si>
    <t>Количество ячеек в распределительном или переключательном пункте (до 5 ячеек включительно (l=1), от 5 до 10 ячеек включительно (l=2), от 10 до 15 ячеек включительно (l=3), свыше 15 ячеек (l=4)</t>
  </si>
  <si>
    <t>Строительство комплектных трансформаторных подстанций (КТП) с уровнем напряжения до 35 кВ</t>
  </si>
  <si>
    <t>4.j</t>
  </si>
  <si>
    <t>Трансформаторные подстанции (ТП), за исключением распределительных трансформаторных подстанций (РТП) 10/0,4 кВ (j=2)</t>
  </si>
  <si>
    <t>4.j.k</t>
  </si>
  <si>
    <t>Однотрансформаторные (k=1)</t>
  </si>
  <si>
    <t>4.j.k.l</t>
  </si>
  <si>
    <t>Трансформаторная мощность от 400 до 630 кВА включительно (l=5)</t>
  </si>
  <si>
    <t>4.j.k.l.m</t>
  </si>
  <si>
    <t>Киоскового типа (m=2)</t>
  </si>
  <si>
    <t>БП-000094</t>
  </si>
  <si>
    <t>Трансформаторные подстанции (ТП), за исключением распределительных трансформаторных подстанций (РТП) 6/0,4 кВ (j=1)</t>
  </si>
  <si>
    <t>Двухтрансформаторные и более (k=2)</t>
  </si>
  <si>
    <t>БП-000092</t>
  </si>
  <si>
    <t>Строительство распределительных трансформаторных подстанций (РТП) с уровнем напряжения до 35 кВ</t>
  </si>
  <si>
    <t>5.j</t>
  </si>
  <si>
    <t>Распределительные трансформаторные подстанции (РТП)</t>
  </si>
  <si>
    <t>5.j.k</t>
  </si>
  <si>
    <t>Однотрансформаторные (k=1),</t>
  </si>
  <si>
    <t>двухтрансформаторные и более(k=2)</t>
  </si>
  <si>
    <t>5.j.k.l</t>
  </si>
  <si>
    <t>Трансформаторная мощность до 25 кВА включительно (l=1), от 25 до 100 кВА включительно (l=2), от 100 до 250 кВА включительно (l=3), от 250 до 400 кВА (l=4), от 400 до 630 кВА включительно (l=5), от 630 до 1000 кВА включительно (l=6), от 1000 до 1250 кВА включительно (l=7), от 1250 кВА до 1600 кВА включительно (l=8), от 1600 до 2000 кВА включительно (l=9), от 2000 до 2500 кВА включительно (l=10), от 2500 до 3150 кВА включительно (l=11), свыше 3150 кВА (l=12)</t>
  </si>
  <si>
    <t>5.j.k.l.m</t>
  </si>
  <si>
    <t>Открытого типа (m=1), закрытого типа (m=2)</t>
  </si>
  <si>
    <t>Строительство центров питания, подстанций уровнем напряжения 35 кВ и выше (ПС)</t>
  </si>
  <si>
    <t>6.j</t>
  </si>
  <si>
    <t>Однотрансформаторные (j = 1), двухтрансфор-маторные и более (j = 2)</t>
  </si>
  <si>
    <t>6.j.k</t>
  </si>
  <si>
    <t>Трансформаторная мощность до 6,3 МВА включительно (k = 1), от 6,3 до 10 МВА включительно (k = 2), от 10 до 16 МВА включительно (k = 3), от 16 до 25 МВА включительно (k = 4), от 25 до 32 MBA включительно (k = 5), от 32 до 40 MBA включительно (k = 6), от 40 до 63 MBA включительно (k = 7), от 63 до 80 MBA включительно (k = 8), от 80 до 100 МВА включительно (k = 9), свыше 100 МВА (k=10)</t>
  </si>
  <si>
    <t>6.j.k.l</t>
  </si>
  <si>
    <t>Открытого типа (l=1), закрытого типа (l=2)</t>
  </si>
  <si>
    <t>Обеспечение средствами коммерческого учета электрической энергии (мощности)</t>
  </si>
  <si>
    <t>7.j</t>
  </si>
  <si>
    <t>Трехфазный (j=2)</t>
  </si>
  <si>
    <t>7.j.k</t>
  </si>
  <si>
    <t>Прямого включения (k= 1)</t>
  </si>
  <si>
    <t>Полукосвенного включения (k=2)</t>
  </si>
  <si>
    <t>Косвенного включения (k=3)</t>
  </si>
  <si>
    <t>Расходы на выполнение мероприятий по технологическому присоединению, предусмотренных подпунктами "а" и "в" пункта 16 Методических указаний по определению размера платы за технологическое присоединение к электрическим сетям, за 2021_год</t>
  </si>
  <si>
    <t>N п/п</t>
  </si>
  <si>
    <t>Наименование мероприятий</t>
  </si>
  <si>
    <t>Информация для расчета стандартизированной тарифной ставки</t>
  </si>
  <si>
    <t>Расходы по каждому мероприятию</t>
  </si>
  <si>
    <t>Количество технологических</t>
  </si>
  <si>
    <t>Объем максимальной мощности (кВт)</t>
  </si>
  <si>
    <t>Расходы на одно присоединение (руб. на одно ТП)</t>
  </si>
  <si>
    <t>(руб.)</t>
  </si>
  <si>
    <t>присоединений (шт.)</t>
  </si>
  <si>
    <t>Подготовка и выдача сетевой организацией технических условий Заявителю</t>
  </si>
  <si>
    <t>Проверка сетевой организацией выполнения технических условий Заявителем</t>
  </si>
  <si>
    <t>2.1</t>
  </si>
  <si>
    <t>Выдача сетевой организацией уведомления об обеспечении сетевой организацией возможности присоединения к электрическим сетям Заявителям, указанным в абзаце шестом пункта 24 Методических указаний по определению размера платы за технологическое присоединение к электрическим сетям</t>
  </si>
  <si>
    <t>2.2</t>
  </si>
  <si>
    <t>Проверка сетевой организацией выполнения технических условий Заявителями, указанными в абзаце седьмом пункта 24 Методических указаний по определению размера платы за технологическое присоединение к электрическим сетям</t>
  </si>
  <si>
    <t xml:space="preserve"> информация О расходах на строительство введенных в эксплуатацию объектов электросетевого хозяйства для целей технологического присоединения и реализации иных мероприятий инвестиционной программы территориальной сетевой организации, на подготовку и выдачу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на проверку сетевой организацией выполнения заявителем технических условий в соответствии с разделом IX Правил технологического присоединения, а также в соответствии с методическими указаниями по определению размера платы за технологическое присоединение к электрическим сетям, утвержденными Федеральной антимонопольной службой</t>
  </si>
  <si>
    <t>Год 2023</t>
  </si>
  <si>
    <t>2024</t>
  </si>
  <si>
    <t>1 кв. 2023г.</t>
  </si>
  <si>
    <t>2 кв. 2023г.</t>
  </si>
  <si>
    <t>3 кв. 2023г.</t>
  </si>
  <si>
    <t>4 кв. 2023г.</t>
  </si>
  <si>
    <t>2023 год</t>
  </si>
  <si>
    <t>Всего
 2023 год</t>
  </si>
  <si>
    <t>Вывод в ремонт  оборудования в   2023 году с прекращением электроснабжения потребителей не производился</t>
  </si>
  <si>
    <t>2023  год</t>
  </si>
  <si>
    <t>Инвестиционных программ (проектов инвестиционных программ) в 2023 году  нет</t>
  </si>
  <si>
    <t>Капитальных вложений и планов капитального ремонта (инвестиционных программ) 
в 2023 году не осуществлялось</t>
  </si>
  <si>
    <t>14.12.2023г.</t>
  </si>
  <si>
    <t>63/27</t>
  </si>
  <si>
    <t>Об установлении стнадартизированных ратифных ставок и формул платы за технологическое присоединение к электрическим сетям территориальных сетевых организаций на территории Воронежской области на 2024 год</t>
  </si>
  <si>
    <t>http://pravo.govvrn.ru/?q=node/31896</t>
  </si>
  <si>
    <t>Отсутствует</t>
  </si>
  <si>
    <t>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а также на обеспечение средствами коммерческого учета электрической энергии (мощности)- 2023</t>
  </si>
  <si>
    <t>в отношении объектов юридических лиц или индивидуальных предпринимателей мощностью до 150 кВт включительно, а также объектов физических лиц мощностью до 15 кВт включительно (для бытовых нужд) сетевая организация обязана выполнить мероприятия по технологическому присоединению в общем порядке, как и при наличии технической возможности;</t>
  </si>
  <si>
    <t>Методическими указаниями по определению размера платы за технологическое присоединение к электрическим сетям, утвержденными приказом Федеральной антимонопольной службы от 30.06.2022г. № 490/22.</t>
  </si>
  <si>
    <t>Федеральным законом от 26.03.2003г. №  35-ФЗ «Об электроэнергетике».</t>
  </si>
  <si>
    <t>Основами ценообразования в области регулируемых цен (тарифов) в электроэнергетике, утвержденными постановлением Правительства Российской Федерации от 27.12.2011г. №  1178 (далее — Основы ценообразования).</t>
  </si>
  <si>
    <t>7) составление акта о технологическом присоединении.</t>
  </si>
  <si>
    <t>Правилами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утвержденными постановлением Правительства Российской Федерации от 27.12.2004 №  861 (далее — Правила).</t>
  </si>
  <si>
    <t>2.4. Срок осуществления мероприятий по технологическому присоединению, который исчисляется со дня заключения договора и не может превышать:</t>
  </si>
  <si>
    <t>30 рабочих дней - для заявителей, указанных в пунктах 12(1) и 14 настоящих Правил, при одновременном соблюдении следующих условий:</t>
  </si>
  <si>
    <t>технологическое присоединение энергопринимающих устройств заявителя осуществляется к электрическим сетям классом напряжения 0,4 кВ и ниже;</t>
  </si>
  <si>
    <t>расстояние от существующих электрических сетей необходимого класса напряжения до границ участка, на котором расположены присоединяемые энергопринимающие устройства, составляет не более 15 метров;</t>
  </si>
  <si>
    <t>отсутствует необходимость урегулирования отношений с лицами, являющимися собственниками или иными законными владельцами земельных участков, расположенных полностью или частично между ближайшим объектом электрической сети, имеющим указанный в заявке класс напряжения и используемым сетевой организацией для осуществления технологического присоединения энергопринимающих устройств заявителя, и земельным участком заявителя;</t>
  </si>
  <si>
    <t>от сетевой организации не требуется выполнение работ по строительству (реконструкции) объектов электросетевого хозяйства, включенных (подлежащих включению) в инвестиционные программы сетевых организаций (в том числе смежных сетевых организаций), и (или) объектов по производству электрической энергии, за исключением работ по строительству объектов электросетевого хозяйства от существующих объектов электросетевого хозяйства до присоединяемых энергопринимающих устройств, а также по обеспечению коммерческого учета электрической энергии (мощности);</t>
  </si>
  <si>
    <t>при несоблюдении любого из условий, предусмотренных абзацами вторым - шестым настоящего подпункта, в случае осуществления технологического присоединения к электрическим сетям классом напряжения до 20 кВ включительно, при этом расстояние от существующих электрических сетей до границ участка, на котором расположены присоединяемые энергопринимающие устройства, составляет не более 300 метров в городах и поселках городского типа и не более 500 метров в сельской местности и от сетевой организации не требуется выполнение работ по строительству (реконструкции) объектов электросетевого хозяйства, включенных (подлежащих включению) в инвестиционные программы сетевых организаций (в том числе смежных сетевых организаций), и (или) объектов по производству электрической энергии, за исключением работ по строительству объектов электросетевого хозяйства от существующих объектов электросетевого хозяйства до присоединяемых энергопринимающих устройств и (или) объектов электроэнергетики:</t>
  </si>
  <si>
    <t>15 рабочих дней (если в заявке не указан более продолжительный срок) для осуществления мероприятий по технологическому присоединению, отнесенных к обязанностям сетевой организации, - при временном технологическом присоединении;</t>
  </si>
  <si>
    <t>4 месяца - для заявителей (в том числе указанных в пунктах 13(3), 13(5) и 13(6) настоящих Правил), максимальная мощность энергопринимающих устройств которых составляет до 670 кВт включительно;</t>
  </si>
  <si>
    <t>1 год - для заявителей, максимальная мощность энергопринимающих устройств которых составляет свыше 670 кВт;</t>
  </si>
  <si>
    <t>в случаях, не предусмотренных абзацами вторым - десятым настоящего подпункта:</t>
  </si>
  <si>
    <t>15 рабочих дней (если в заявке не указан более продолжительный срок) - при временном технологическом присоединении заявителей, энергопринимающие устройства которых являются передвижными и имеют максимальную мощность до 150 кВт включительно, если расстояние от энергопринимающего устройства заявителя до существующих электрических сетей составляет не более 300 метров;</t>
  </si>
  <si>
    <t>6 месяцев - для заявителей, указанных в пунктах 12(1), 13(3), 13(5), 14 и 34 настоящих Правил, если технологическое присоединение осуществляется к электрическим сетям, уровень напряжения которых составляет до 20 кВ включительно, и если расстояние от существующих электрических сетей до границ участка заявителя, на котором расположены присоединяемые энергопринимающие устройства, составляет не более 300 метров в городах и поселках городского типа и не более 500 метров в сельской местности;</t>
  </si>
  <si>
    <t>1 год - для заявителей, максимальная мощность энергопринимающих устройств которых составляет менее 670 кВт, а также для заявителей, максимальная мощность энергопринимающих устройств которых составляет не менее 670 кВт, при технологическом присоединении к объектам электросетевого хозяйства организации по управлению единой национальной (общероссийской) электрической сетью;</t>
  </si>
  <si>
    <t>2 года - для заявителей, максимальная мощность энергопринимающих устройств которых составляет не менее 670 кВт, в том числе при технологическом присоединении к объектам электросетевого хозяйства организации по управлению единой национальной (общероссийской) электрической сетью, если для осуществления технологического присоединения энергопринимающих устройств или объектов электроэнергетики заявителя требуется выполнение работ по строительству (реконструкции) объектов электросетевого хозяйства, включенных (подлежащих включению) в инвестиционные программы смежных сетевых организаций, и (или) объектов по производству электрической энергии;</t>
  </si>
  <si>
    <t>2 года - для заявителей, указанных в пункте 13(8) настоящих Правил;</t>
  </si>
  <si>
    <t>Постановление Правительства РФ от 27.12.2004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</si>
  <si>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об осуществлении технологического присоединения по договорам, заключенным за 2023 год</t>
  </si>
  <si>
    <t>о поданных заявках на технологическое присоединение за 2023 год</t>
  </si>
  <si>
    <t>Расходы на выполнение мероприятий по технологическому присоединению, предусмотренных подпунктами "а" и "в" пункта 16 Методических указаний по определению размера платы за технологическое присоединение к электрическим сетям, за 2023_год</t>
  </si>
  <si>
    <t>7.2</t>
  </si>
  <si>
    <t>7.2.3</t>
  </si>
  <si>
    <t>7.1.1</t>
  </si>
  <si>
    <t>Однофазный (j=1)</t>
  </si>
  <si>
    <t>12-ЮЛ</t>
  </si>
  <si>
    <t>68-ЮЛ</t>
  </si>
  <si>
    <t>69-ЮЛ</t>
  </si>
  <si>
    <t>75-ФЛ</t>
  </si>
  <si>
    <t>76-ФЛ</t>
  </si>
  <si>
    <t>7.2.2</t>
  </si>
  <si>
    <t>17-ВР</t>
  </si>
  <si>
    <t>7.2.1</t>
  </si>
  <si>
    <t xml:space="preserve">4-ФЛ  </t>
  </si>
  <si>
    <t>6-ФЛ</t>
  </si>
  <si>
    <t>7-ФЛ</t>
  </si>
  <si>
    <t xml:space="preserve">9-ФЛ </t>
  </si>
  <si>
    <t>10-ФЛ</t>
  </si>
  <si>
    <t>11-ФЛ</t>
  </si>
  <si>
    <t>12-ФЛ</t>
  </si>
  <si>
    <t>13-ФЛ</t>
  </si>
  <si>
    <t>15-ФЛ</t>
  </si>
  <si>
    <t>16-ФЛ</t>
  </si>
  <si>
    <t>20-ФЛ</t>
  </si>
  <si>
    <t>21-ФЛ</t>
  </si>
  <si>
    <t>22-ФЛ</t>
  </si>
  <si>
    <t>23-ФЛ</t>
  </si>
  <si>
    <t>24-ФЛ</t>
  </si>
  <si>
    <t>25-ФЛ</t>
  </si>
  <si>
    <t>26-ФЛ</t>
  </si>
  <si>
    <t>27-ФЛ</t>
  </si>
  <si>
    <t>29-ФЛ</t>
  </si>
  <si>
    <t>30-ФЛ</t>
  </si>
  <si>
    <t>31-ФЛ</t>
  </si>
  <si>
    <t>32-ФЛ</t>
  </si>
  <si>
    <t>33-ФЛ</t>
  </si>
  <si>
    <t>34-ФЛ</t>
  </si>
  <si>
    <t>35-ФЛ</t>
  </si>
  <si>
    <t>36-ФЛ</t>
  </si>
  <si>
    <t>37-ФЛ</t>
  </si>
  <si>
    <t>38-ФЛ</t>
  </si>
  <si>
    <t>39-ФЛ</t>
  </si>
  <si>
    <t>40-ФЛ</t>
  </si>
  <si>
    <t>42-ФЛ</t>
  </si>
  <si>
    <t>46-ФЛ</t>
  </si>
  <si>
    <t>50-ФЛ</t>
  </si>
  <si>
    <t>54-ФЛ</t>
  </si>
  <si>
    <t>55-ФЛ</t>
  </si>
  <si>
    <t>56-ФЛ</t>
  </si>
  <si>
    <t>57-ФЛ</t>
  </si>
  <si>
    <t>58-ФЛ</t>
  </si>
  <si>
    <t>59-ФЛ</t>
  </si>
  <si>
    <t>60-ФЛ</t>
  </si>
  <si>
    <t>61-ФЛ</t>
  </si>
  <si>
    <t>62-ФЛ</t>
  </si>
  <si>
    <t>63-ФЛ</t>
  </si>
  <si>
    <t>64-ФЛ</t>
  </si>
  <si>
    <t>70-ФЛ</t>
  </si>
  <si>
    <t>71-ФЛ</t>
  </si>
  <si>
    <t>72-ФЛ</t>
  </si>
  <si>
    <t>81-ФЛ</t>
  </si>
  <si>
    <t>1.3.3</t>
  </si>
  <si>
    <t>1.3.3.4</t>
  </si>
  <si>
    <t>1.3.3.4.1</t>
  </si>
  <si>
    <t>1.3.3.4.1.1</t>
  </si>
  <si>
    <t>2.1.2</t>
  </si>
  <si>
    <t>2.1.2.2</t>
  </si>
  <si>
    <t>2.1.2.2.3</t>
  </si>
  <si>
    <t>2.1.2.2.3.1</t>
  </si>
  <si>
    <t>Количество кабелей в траншее: один (n = 1)</t>
  </si>
  <si>
    <t>БП-000167</t>
  </si>
  <si>
    <t>8-ЮЛ</t>
  </si>
  <si>
    <t>БП-000165</t>
  </si>
  <si>
    <t>2.6</t>
  </si>
  <si>
    <t>2.6.2</t>
  </si>
  <si>
    <t>2.6.2.2</t>
  </si>
  <si>
    <t>2.6.2.2.3</t>
  </si>
  <si>
    <t>Количество труб в скважине: одна (n = 1)</t>
  </si>
  <si>
    <t>2.6.2.2.3.1</t>
  </si>
  <si>
    <t>4.2</t>
  </si>
  <si>
    <t>4.2.1</t>
  </si>
  <si>
    <t>Трансформаторная мощность от 250 до 400 кВА включительно (l=4)</t>
  </si>
  <si>
    <t>4.2.1.5</t>
  </si>
  <si>
    <t>4.2.1.5.2</t>
  </si>
  <si>
    <t>4.2.1.4</t>
  </si>
  <si>
    <t>4.2.1.4.2</t>
  </si>
  <si>
    <t>Трансформаторная мощность от 630 до 1000 кВА включительно (l=6)</t>
  </si>
  <si>
    <t>4.2.1.6</t>
  </si>
  <si>
    <t>4.2.1.6.2</t>
  </si>
  <si>
    <t>БП-000166</t>
  </si>
  <si>
    <t>БП-000168</t>
  </si>
  <si>
    <t>БП-000142</t>
  </si>
  <si>
    <t>БП-000144</t>
  </si>
  <si>
    <t>БП-000146</t>
  </si>
  <si>
    <t>БП-000149</t>
  </si>
  <si>
    <t>2.1.2.2.1</t>
  </si>
  <si>
    <t>2.1.2.2.1.1</t>
  </si>
  <si>
    <t>БП-000141</t>
  </si>
  <si>
    <t>БП-000143</t>
  </si>
  <si>
    <t>БП-000145</t>
  </si>
  <si>
    <t>БП-000148</t>
  </si>
  <si>
    <t>Сечение провода от 200 до 250 квадратных мм включительно (m = 4)</t>
  </si>
  <si>
    <t>2.1.2.2.4</t>
  </si>
  <si>
    <t>2.1.2.2.4.1</t>
  </si>
  <si>
    <t>2.6.2.2.4</t>
  </si>
  <si>
    <t>2.6.2.2.4.1</t>
  </si>
  <si>
    <t>БП-000138</t>
  </si>
  <si>
    <t>только 2023</t>
  </si>
  <si>
    <t>1-ФЛ</t>
  </si>
  <si>
    <t>2-ЮЛ</t>
  </si>
  <si>
    <t>3-ВР</t>
  </si>
  <si>
    <t>29-ЮЛ</t>
  </si>
  <si>
    <t>44-ЮЛ</t>
  </si>
  <si>
    <t>41-ЮЛ</t>
  </si>
  <si>
    <t>52-ВР</t>
  </si>
  <si>
    <t>79-ФЛ</t>
  </si>
  <si>
    <t>80-ФЛ</t>
  </si>
  <si>
    <t>84-ФЛ</t>
  </si>
  <si>
    <t> ПС 35 кВ Новоживотинное</t>
  </si>
  <si>
    <t>ПС 35 кВ Новоживотинное</t>
  </si>
  <si>
    <t>ПС 35 кВ Новоживотинное </t>
  </si>
  <si>
    <t> ПС 35 кВ Северная</t>
  </si>
  <si>
    <t> 27.09.2023</t>
  </si>
  <si>
    <t>ПС 35 кВ № 4</t>
  </si>
  <si>
    <t>ПС 110 кВ Радуга</t>
  </si>
  <si>
    <t>ПС 110 кВ Студенческая</t>
  </si>
  <si>
    <t>ПС 110 кВ ВЗР</t>
  </si>
  <si>
    <t>ПС 35 кВ Орлов Лог</t>
  </si>
  <si>
    <t> ПС 110 кВ Радуга</t>
  </si>
  <si>
    <t>ПС 110 кВ Центральная</t>
  </si>
  <si>
    <t>ПС 110 кВ № 45 Калининская</t>
  </si>
  <si>
    <t xml:space="preserve">Размер платы  за техприсоединение  с указанием источника официального опубликования решения  министерства  тарифного регулирования  Воронежской области </t>
  </si>
  <si>
    <t>64/4</t>
  </si>
  <si>
    <t xml:space="preserve">Тариф на услуги по передаче эл/эн   с указанием источника официального опубликования Приказа  министерства  тарифного регулирования  Воронежской области </t>
  </si>
  <si>
    <t>Об установлении индивидуальных тарифов на услуги по передаче электрической энергии для взаиморасчетов между обществом с
ограниченной ответственностью «Региональная сетевая компания» и
публичным акционерным обществом «Россети Центр» на территории
Воронежской области на период 2024-2028 годы</t>
  </si>
  <si>
    <t>https://pravo.govvrn.ru/?q=node/31918</t>
  </si>
  <si>
    <t>Перечень смежных сетевых организаций, затронутых прекращением передачи электрической энергии</t>
  </si>
  <si>
    <t>Данные о причинах прекращения передачи электрической энергии и их расследовании</t>
  </si>
  <si>
    <t>Учет в показателях надежности, в т.ч. индикативных показателях надежности (0 - нет, 1 - да)</t>
  </si>
  <si>
    <t>Номер и дата акта расследования технологического нарушения, записи в оперативном журнале</t>
  </si>
  <si>
    <t>Код организационной причины аварии</t>
  </si>
  <si>
    <t>Код технической причины повреждения оборудования</t>
  </si>
  <si>
    <t>ВЛ</t>
  </si>
  <si>
    <t>ВЛ-6-4 ПС "Белый колодец"</t>
  </si>
  <si>
    <t>6 (6.3)</t>
  </si>
  <si>
    <t>11,05 2023.01.09</t>
  </si>
  <si>
    <t>12,05 2023.01.09</t>
  </si>
  <si>
    <t>В</t>
  </si>
  <si>
    <t>ВЛ 6 (6.3) кВ ВЛ-6-4 ПС Белый колодец</t>
  </si>
  <si>
    <t>№1 от10.01.23</t>
  </si>
  <si>
    <t>3.4.9.1</t>
  </si>
  <si>
    <t>4.11</t>
  </si>
  <si>
    <t>15,00 2023.02.08</t>
  </si>
  <si>
    <t>16,40 2023.02.08</t>
  </si>
  <si>
    <t>№2 от 10.02.23</t>
  </si>
  <si>
    <t>ООО "Региональная сетевая компания" (Воронежская обл) ООО"РСК"</t>
  </si>
  <si>
    <t>ТП</t>
  </si>
  <si>
    <t>ТП-844 ВЛ-6-10 ПС Стрелица</t>
  </si>
  <si>
    <t>09,00 2023.03.13</t>
  </si>
  <si>
    <t>12,00 2023.03.13</t>
  </si>
  <si>
    <t>ТП 6 (6.3) кВ ТП-844 ВЛ-6-10 ПС Стрелица</t>
  </si>
  <si>
    <t>№3 от 15.03.23</t>
  </si>
  <si>
    <t>3.4.7.2</t>
  </si>
  <si>
    <t>4.13</t>
  </si>
  <si>
    <t>КЛ</t>
  </si>
  <si>
    <t>КЛ-6-1 ПС Стрелица</t>
  </si>
  <si>
    <t>11,00 2023.03.13</t>
  </si>
  <si>
    <t>11,30 2023.03.13</t>
  </si>
  <si>
    <t>КЛ 6 (6.3) кВ КЛ-6-1 ПС Стрелица</t>
  </si>
  <si>
    <t>№4 от 15.03.24</t>
  </si>
  <si>
    <t>3.4.9.3</t>
  </si>
  <si>
    <t>4.21</t>
  </si>
  <si>
    <t>12,30 2023.04.10</t>
  </si>
  <si>
    <t>13,30 2023.04.10</t>
  </si>
  <si>
    <t>ТП 6 (6.3) кВ ТП 844 ВЛ-6-10 ПС Стрелица(Все ЛЭП ТП)</t>
  </si>
  <si>
    <t>№5 от 11.04.23</t>
  </si>
  <si>
    <t>3.4.7.3</t>
  </si>
  <si>
    <t>4.7</t>
  </si>
  <si>
    <t>ВЛ-6-5 ПС Орлов лог</t>
  </si>
  <si>
    <t>09,00 2023.05.26</t>
  </si>
  <si>
    <t>09,30 2023.05.26</t>
  </si>
  <si>
    <t>ВЛ 6 (6.3) кВ ВЛ-6-5 ПС 35/6 Орлов лог</t>
  </si>
  <si>
    <t>№6 от 31.05.23</t>
  </si>
  <si>
    <t>3.4.7.4</t>
  </si>
  <si>
    <t>ПС</t>
  </si>
  <si>
    <t>ПС 35 Стрелица</t>
  </si>
  <si>
    <t>35</t>
  </si>
  <si>
    <t>17,00 2023.06.06</t>
  </si>
  <si>
    <t>17,09 2023.06.06</t>
  </si>
  <si>
    <t>ПС 35 кВ ПС35кВ Стрелица</t>
  </si>
  <si>
    <t>ПАО «МРСК Центра» - «Воронежэнерго»</t>
  </si>
  <si>
    <t>№7 от 09.06.23</t>
  </si>
  <si>
    <t>ВЛ-6-2 ПС Стрелица</t>
  </si>
  <si>
    <t>08,15 2023.07.24</t>
  </si>
  <si>
    <t>08,45 2023.07.24</t>
  </si>
  <si>
    <t>ВЛ 6 (6.3) кВ ВЛ-6-2 ПС Стрелица</t>
  </si>
  <si>
    <t>№8 от 25.07.23</t>
  </si>
  <si>
    <t>4.12</t>
  </si>
  <si>
    <t>КЛ-6-3 ПС Северная</t>
  </si>
  <si>
    <t>13,03 2023.08.08</t>
  </si>
  <si>
    <t>18,23 2023.08.08</t>
  </si>
  <si>
    <t>КЛ 6 (6.3) кВ КЛ-6-3 ПС Северная</t>
  </si>
  <si>
    <t>№9 от 09.08.23</t>
  </si>
  <si>
    <t>4.4</t>
  </si>
  <si>
    <t>КЛ-6-8 ПС Северная</t>
  </si>
  <si>
    <t>12,24 2023.08.09</t>
  </si>
  <si>
    <t>23,00 2023.08.09</t>
  </si>
  <si>
    <t>КЛ 6 (6.3) кВ КЛ-6-8 ПС Северная</t>
  </si>
  <si>
    <t>№10 от 11.08.20</t>
  </si>
  <si>
    <t>ПС 35 Северная</t>
  </si>
  <si>
    <t>14,48 2023.08.20</t>
  </si>
  <si>
    <t>14,56 2023.08.20</t>
  </si>
  <si>
    <t>ПС 35 кВ ПС35 Северная</t>
  </si>
  <si>
    <t>№11 от 22.08.21</t>
  </si>
  <si>
    <t>ПС35 Северная</t>
  </si>
  <si>
    <t>11,05 2023.08.21</t>
  </si>
  <si>
    <t>11,42 2023.08.21</t>
  </si>
  <si>
    <t>№12 от 23.08.22</t>
  </si>
  <si>
    <t>РП</t>
  </si>
  <si>
    <t>Секция 1 РП-6кВ</t>
  </si>
  <si>
    <t>16,08 2023.10.02</t>
  </si>
  <si>
    <t>22,05 2023.10.02</t>
  </si>
  <si>
    <t>РП 6 (6.3) кВ секция 1 РП 6кВ 1905 года</t>
  </si>
  <si>
    <t>№13 от 04.10.23</t>
  </si>
  <si>
    <t>3.4.3</t>
  </si>
  <si>
    <t>ВЛ-6-4</t>
  </si>
  <si>
    <t>09,00 2023.11.15</t>
  </si>
  <si>
    <t>09,55 2023.11.15</t>
  </si>
  <si>
    <t>№14 от 17.11.23</t>
  </si>
  <si>
    <t>ТП-6-1  ВЛ-6-6 ПС Северная</t>
  </si>
  <si>
    <t>07,00 2023.11.20</t>
  </si>
  <si>
    <t>07,30 2023.11.20</t>
  </si>
  <si>
    <t>ТП 6 (6.3) кВ ТП-6-1 ВЛ-6-6 ПС северная</t>
  </si>
  <si>
    <t>№15от 22.11.23</t>
  </si>
  <si>
    <t>19,40 2023.11.29</t>
  </si>
  <si>
    <t>21,30 2023.11.29</t>
  </si>
  <si>
    <t>№16 от 01.12.23</t>
  </si>
  <si>
    <t>3.4.12.2</t>
  </si>
  <si>
    <t>КВЛ</t>
  </si>
  <si>
    <t>КВЛ-10-2 ПС Чертовицы</t>
  </si>
  <si>
    <t>10 (10.5)</t>
  </si>
  <si>
    <t>18,15 2023.12.08</t>
  </si>
  <si>
    <t>20,40 2023.12.08</t>
  </si>
  <si>
    <t>КВЛ 10 (10.5) кВ КВЛ-10-2 ПС Чертовицы</t>
  </si>
  <si>
    <t>№17 от 11.12.23</t>
  </si>
  <si>
    <t>ПС 35 Орлов ЛОГ</t>
  </si>
  <si>
    <t>13,20 2023.12.16</t>
  </si>
  <si>
    <t>13,40 2023.12.16</t>
  </si>
  <si>
    <t>ПС 35 кВ ПС 35кВ Орлов лог</t>
  </si>
  <si>
    <t>№18 от 18.12.23</t>
  </si>
  <si>
    <t>КВЛ-6-5 ПС Орлов лог</t>
  </si>
  <si>
    <t>19,47 2023.12.16</t>
  </si>
  <si>
    <t>КВЛ 6 (6.3) кВ КВЛ-6-5 Орлов лог</t>
  </si>
  <si>
    <t>№19 от 18.12.23</t>
  </si>
  <si>
    <t>РТП 6 кВ Здоровья</t>
  </si>
  <si>
    <t>РП 6 кВ Революции 1905г.</t>
  </si>
  <si>
    <t>ТП 6/0,4 кВ № 1901 (Промресурс)</t>
  </si>
  <si>
    <t>ТП 10/0,4 кВ № 372
ТП 10/0,4 кВ № 1041 
ТП 10/0,4 кВ № 1043
ТП 10/0,4 кВ № 1042
ТП 10/0,4 кВ № 1044</t>
  </si>
  <si>
    <t>ТП 6/0,4 кВ ЖК Адмирал</t>
  </si>
  <si>
    <t>ТП 6/0,4 кВ ЖК Чемпион</t>
  </si>
  <si>
    <t xml:space="preserve">ТП 10/0,4 кВ № 1, ТП 10/0,4 кВ № 2, ТП 10/0,4 кВ № 3
ТП 10/0,4 кВ № 640, ТП 10/0,4 кВ № 641, ТП 10/0,4 кВ № 641-1, ТП 10/0,4 кВ № 642
ТП 10/0,4 кВ № 761
КТП 10/0,4 кВ Медовка
ТП 10/0,4 кВ Перекресток
</t>
  </si>
  <si>
    <t>Наличие резервируемой  мощности для подключения,МВт</t>
  </si>
  <si>
    <t xml:space="preserve">
ПС 110/10 кВ Заводская ВН</t>
  </si>
  <si>
    <t>РП Здоровье СН-2</t>
  </si>
  <si>
    <t>Раздел 1._Сведения о зафиксированных параметрах электрического режима по данным контрольных и иных замеров потокораспределения, нагрузок и уровней напряжения</t>
  </si>
  <si>
    <t>Собственник</t>
  </si>
  <si>
    <t>Номер</t>
  </si>
  <si>
    <t>Диспетчерское наименование подстанции (электростанции)</t>
  </si>
  <si>
    <t>Диспетчерское наименование:
(авто-) трансформатора, линии электропередачи, генератора, трансформатора напряжения, средства компенсации реактивной мощности</t>
  </si>
  <si>
    <t>Тип (авто-) трансформатора, генератора. При наличии расщепленной обмотки в скобках указывается ввод НН. 
Для иного оборудования - «–»</t>
  </si>
  <si>
    <t>Сторона для (авто-) трансформаторов.
Устройство регулирования напряжения под нагрузкой (далее - РПН), устройство переключения без возбуждения (далее - ПБВ), напряжение (U), средство компенсации реактивной мощности. 
Для линий электропередачи - «–»</t>
  </si>
  <si>
    <t>Номинальное напряжение сети, кВ</t>
  </si>
  <si>
    <t>Активная мощность, МВт</t>
  </si>
  <si>
    <t>Реактивная мощность, Мвар</t>
  </si>
  <si>
    <t>Ток, А</t>
  </si>
  <si>
    <t>Напряжение, кВ</t>
  </si>
  <si>
    <t>Положение РПН, ПБВ
ПБВ</t>
  </si>
  <si>
    <t>А</t>
  </si>
  <si>
    <t>Масленица</t>
  </si>
  <si>
    <t>e68a24f4-9b92-4038-9a98-5857f5fc55a1</t>
  </si>
  <si>
    <t>ПС 110 кВ Заводская</t>
  </si>
  <si>
    <t>Т-1 10 МВА</t>
  </si>
  <si>
    <t xml:space="preserve"> -</t>
  </si>
  <si>
    <t>110 кВ РПН</t>
  </si>
  <si>
    <t>c26b1373-4008-4255-ac30-679197e6b297</t>
  </si>
  <si>
    <t>Т-2 10 МВА</t>
  </si>
  <si>
    <t>РСК</t>
  </si>
  <si>
    <t>ПС 35 кВ Рудник Северный</t>
  </si>
  <si>
    <t>Т-1 6,3 МВА</t>
  </si>
  <si>
    <t>35 кВ ПБВ</t>
  </si>
  <si>
    <t>Т-2 3,2 МВА</t>
  </si>
  <si>
    <t>ПС 35 кВ Орлов лог</t>
  </si>
  <si>
    <t>Т-1 3,2 МВА</t>
  </si>
  <si>
    <t>Т-3 2,5 МВА</t>
  </si>
  <si>
    <t>35 кВ РПН</t>
  </si>
  <si>
    <t>ПС 35 кВ Стрелица</t>
  </si>
  <si>
    <t>ПС 35 кВ Белый колодец</t>
  </si>
  <si>
    <t>Т-1 2,5 МВА</t>
  </si>
  <si>
    <t>Т-2 6,3 МВА</t>
  </si>
  <si>
    <t>ТД Ферро</t>
  </si>
  <si>
    <t>ПС 35 кВ Латное</t>
  </si>
  <si>
    <t>Т-2 4 МВА</t>
  </si>
  <si>
    <t>Т-3 4 МВА</t>
  </si>
  <si>
    <r>
      <t>e-mail:</t>
    </r>
    <r>
      <rPr>
        <sz val="12"/>
        <color rgb="FF000000"/>
        <rFont val="Arial"/>
        <family val="2"/>
        <charset val="204"/>
      </rPr>
      <t xml:space="preserve"> </t>
    </r>
    <r>
      <rPr>
        <b/>
        <sz val="12"/>
        <color theme="1"/>
        <rFont val="Times New Roman"/>
        <family val="1"/>
        <charset val="204"/>
      </rPr>
      <t>5556768@mail.ru</t>
    </r>
  </si>
  <si>
    <t>Приказ Департамента по государственному регулированию тарифов  Воронежской области №61/31 от 28.12.2020
Опубликовано на Портале   http://pravo.govvrn.ru/?q=tariv</t>
  </si>
  <si>
    <t>Приказ Департамента по государственному регулированию тарифов  Воронежской области №78/9от 29.12.2021
Опубликовано на Портале   http://pravo.govvrn.ru/?q=tariv</t>
  </si>
  <si>
    <t>Приказ Департамента по государственному регулированию тарифов  Воронежской области №78/9от 28.11.2022
Опубликовано на Портале   http://pravo.govvrn.ru/?q=tariv</t>
  </si>
  <si>
    <t>https://zakupki.gov.ru/epz/orderplan/purchase-plan/card/common-info.html?id=875746&amp;infoId=7577982</t>
  </si>
  <si>
    <t>https://zakupki.gov.ru/epz/order/extendedsearch/results.html?fz223=on&amp;customerIdOrg=:ОБЩЕСТВО+С+ОГРАНИЧЕННОЙ+ОТВЕТСТВЕННОСТЬЮ+%26quot%3BРЕГИОНАЛЬНАЯ+СЕТЕВАЯ+КОМПАНИЯ%26quot%3BzZnullzZzZ337304zZ3664230938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</si>
</sst>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 #,##0.00_-;_-* &quot;-&quot;??_-;_-@_-"/>
    <numFmt numFmtId="165" formatCode="0.000"/>
    <numFmt numFmtId="166" formatCode="#,##0.000"/>
    <numFmt numFmtId="167" formatCode="#,##0.0"/>
    <numFmt numFmtId="168" formatCode="_-* #,##0\ _₽_-;\-* #,##0\ _₽_-;_-* &quot;-&quot;???\ _₽_-;_-@_-"/>
    <numFmt numFmtId="169" formatCode="0.0"/>
    <numFmt numFmtId="170" formatCode="0.0000"/>
    <numFmt numFmtId="171" formatCode="_-* #,##0.000_-;\-* #,##0.000_-;_-* &quot;-&quot;??_-;_-@_-"/>
  </numFmts>
  <fonts count="81" x14ac:knownFonts="1">
    <font>
      <sz val="11"/>
      <color theme="1"/>
      <name val="Calibri"/>
      <family val="2"/>
      <scheme val="minor"/>
    </font>
    <font>
      <b/>
      <sz val="11"/>
      <color theme="1"/>
      <name val="Calibri"/>
      <family val="2"/>
      <charset val="204"/>
      <scheme val="minor"/>
    </font>
    <font>
      <b/>
      <sz val="12"/>
      <name val="Times New Roman"/>
      <family val="1"/>
      <charset val="204"/>
    </font>
    <font>
      <sz val="11"/>
      <name val="Times New Roman"/>
      <family val="1"/>
      <charset val="204"/>
    </font>
    <font>
      <sz val="10"/>
      <name val="Times New Roman"/>
      <family val="1"/>
      <charset val="204"/>
    </font>
    <font>
      <sz val="12"/>
      <name val="Times New Roman"/>
      <family val="1"/>
      <charset val="204"/>
    </font>
    <font>
      <sz val="10.5"/>
      <name val="Times New Roman"/>
      <family val="1"/>
      <charset val="204"/>
    </font>
    <font>
      <sz val="10"/>
      <color indexed="9"/>
      <name val="Times New Roman"/>
      <family val="1"/>
      <charset val="204"/>
    </font>
    <font>
      <sz val="9"/>
      <name val="Times New Roman"/>
      <family val="1"/>
      <charset val="204"/>
    </font>
    <font>
      <b/>
      <sz val="13"/>
      <name val="Times New Roman"/>
      <family val="1"/>
      <charset val="204"/>
    </font>
    <font>
      <sz val="13"/>
      <name val="Times New Roman"/>
      <family val="1"/>
      <charset val="204"/>
    </font>
    <font>
      <vertAlign val="superscript"/>
      <sz val="10"/>
      <name val="Times New Roman"/>
      <family val="1"/>
      <charset val="204"/>
    </font>
    <font>
      <b/>
      <i/>
      <sz val="13"/>
      <name val="Times New Roman"/>
      <family val="1"/>
      <charset val="204"/>
    </font>
    <font>
      <i/>
      <sz val="12"/>
      <name val="Times New Roman"/>
      <family val="1"/>
      <charset val="204"/>
    </font>
    <font>
      <b/>
      <i/>
      <sz val="12"/>
      <color theme="1"/>
      <name val="Calibri"/>
      <family val="2"/>
      <charset val="204"/>
      <scheme val="minor"/>
    </font>
    <font>
      <b/>
      <sz val="14"/>
      <color indexed="8"/>
      <name val="Times New Roman"/>
      <family val="1"/>
      <charset val="204"/>
    </font>
    <font>
      <b/>
      <sz val="11"/>
      <color indexed="8"/>
      <name val="Times New Roman"/>
      <family val="1"/>
      <charset val="204"/>
    </font>
    <font>
      <b/>
      <sz val="10"/>
      <name val="Arial"/>
      <family val="2"/>
      <charset val="204"/>
    </font>
    <font>
      <b/>
      <sz val="11"/>
      <color theme="1"/>
      <name val="Times New Roman"/>
      <family val="1"/>
      <charset val="204"/>
    </font>
    <font>
      <b/>
      <sz val="16"/>
      <color rgb="FFFF0000"/>
      <name val="Calibri"/>
      <family val="2"/>
      <charset val="204"/>
      <scheme val="minor"/>
    </font>
    <font>
      <sz val="11"/>
      <color indexed="8"/>
      <name val="Times New Roman"/>
      <family val="1"/>
      <charset val="204"/>
    </font>
    <font>
      <sz val="10"/>
      <name val="Arial Cyr"/>
      <charset val="204"/>
    </font>
    <font>
      <sz val="10"/>
      <color theme="1"/>
      <name val="Times New Roman"/>
      <family val="1"/>
      <charset val="204"/>
    </font>
    <font>
      <b/>
      <sz val="12"/>
      <name val="Arial"/>
      <family val="2"/>
      <charset val="204"/>
    </font>
    <font>
      <sz val="10"/>
      <name val="Arial"/>
      <family val="2"/>
      <charset val="204"/>
    </font>
    <font>
      <sz val="11"/>
      <name val="Calibri"/>
      <family val="2"/>
      <charset val="204"/>
    </font>
    <font>
      <b/>
      <sz val="11"/>
      <name val="Calibri"/>
      <family val="2"/>
      <charset val="204"/>
    </font>
    <font>
      <sz val="10"/>
      <name val="Calibri"/>
      <family val="2"/>
      <charset val="204"/>
    </font>
    <font>
      <b/>
      <i/>
      <sz val="8"/>
      <name val="Arial"/>
      <family val="2"/>
      <charset val="204"/>
    </font>
    <font>
      <b/>
      <i/>
      <sz val="10"/>
      <name val="Arial"/>
      <family val="2"/>
      <charset val="204"/>
    </font>
    <font>
      <i/>
      <sz val="10"/>
      <name val="Arial"/>
      <family val="2"/>
      <charset val="204"/>
    </font>
    <font>
      <i/>
      <sz val="8"/>
      <name val="Arial"/>
      <family val="2"/>
      <charset val="204"/>
    </font>
    <font>
      <sz val="12"/>
      <name val="Arial"/>
      <family val="2"/>
      <charset val="204"/>
    </font>
    <font>
      <b/>
      <sz val="16"/>
      <name val="Calibri"/>
      <family val="2"/>
      <charset val="204"/>
      <scheme val="minor"/>
    </font>
    <font>
      <sz val="14"/>
      <color theme="1"/>
      <name val="Calibri"/>
      <family val="2"/>
      <scheme val="minor"/>
    </font>
    <font>
      <b/>
      <sz val="14"/>
      <color theme="1"/>
      <name val="Calibri"/>
      <family val="2"/>
      <charset val="204"/>
      <scheme val="minor"/>
    </font>
    <font>
      <b/>
      <sz val="14"/>
      <name val="Calibri"/>
      <family val="2"/>
      <charset val="204"/>
      <scheme val="minor"/>
    </font>
    <font>
      <sz val="14"/>
      <name val="Arial"/>
      <family val="2"/>
      <charset val="204"/>
    </font>
    <font>
      <b/>
      <sz val="9"/>
      <color rgb="FF222222"/>
      <name val="Arial"/>
      <family val="2"/>
      <charset val="204"/>
    </font>
    <font>
      <b/>
      <sz val="10"/>
      <color theme="1"/>
      <name val="Times New Roman"/>
      <family val="1"/>
      <charset val="204"/>
    </font>
    <font>
      <sz val="11"/>
      <color theme="1"/>
      <name val="Calibri"/>
      <family val="2"/>
      <scheme val="minor"/>
    </font>
    <font>
      <sz val="9"/>
      <name val="Tahoma"/>
      <family val="2"/>
      <charset val="204"/>
    </font>
    <font>
      <b/>
      <sz val="11"/>
      <name val="Arial"/>
      <family val="2"/>
      <charset val="204"/>
    </font>
    <font>
      <sz val="8"/>
      <name val="Arial"/>
      <family val="2"/>
      <charset val="204"/>
    </font>
    <font>
      <b/>
      <sz val="11"/>
      <color theme="1"/>
      <name val="Arial Narrow"/>
      <family val="2"/>
      <charset val="204"/>
    </font>
    <font>
      <sz val="11"/>
      <color theme="1"/>
      <name val="Arial Narrow"/>
      <family val="2"/>
      <charset val="204"/>
    </font>
    <font>
      <sz val="11"/>
      <color theme="1"/>
      <name val="Times New Roman"/>
      <family val="1"/>
      <charset val="204"/>
    </font>
    <font>
      <sz val="11"/>
      <color rgb="FF000000"/>
      <name val="Times New Roman"/>
      <family val="1"/>
      <charset val="204"/>
    </font>
    <font>
      <sz val="11"/>
      <color rgb="FF000000"/>
      <name val="Calibri"/>
      <family val="2"/>
      <scheme val="minor"/>
    </font>
    <font>
      <sz val="12"/>
      <color rgb="FF000000"/>
      <name val="Times New Roman"/>
      <family val="1"/>
      <charset val="204"/>
    </font>
    <font>
      <u/>
      <sz val="11"/>
      <color theme="10"/>
      <name val="Calibri"/>
      <family val="2"/>
      <scheme val="minor"/>
    </font>
    <font>
      <u/>
      <sz val="14"/>
      <color theme="1"/>
      <name val="Times New Roman"/>
      <family val="1"/>
      <charset val="204"/>
    </font>
    <font>
      <sz val="14"/>
      <color theme="1"/>
      <name val="Times New Roman"/>
      <family val="1"/>
      <charset val="204"/>
    </font>
    <font>
      <sz val="12"/>
      <color theme="1"/>
      <name val="Times New Roman"/>
      <family val="1"/>
      <charset val="204"/>
    </font>
    <font>
      <b/>
      <sz val="12"/>
      <color rgb="FF26282F"/>
      <name val="Times New Roman"/>
      <family val="1"/>
      <charset val="204"/>
    </font>
    <font>
      <b/>
      <sz val="12"/>
      <color rgb="FF000000"/>
      <name val="Times New Roman"/>
      <family val="1"/>
      <charset val="204"/>
    </font>
    <font>
      <b/>
      <sz val="12"/>
      <color theme="1"/>
      <name val="Times New Roman"/>
      <family val="1"/>
      <charset val="204"/>
    </font>
    <font>
      <b/>
      <sz val="7"/>
      <color theme="1"/>
      <name val="Times New Roman"/>
      <family val="1"/>
      <charset val="204"/>
    </font>
    <font>
      <b/>
      <i/>
      <sz val="11"/>
      <color theme="1"/>
      <name val="Times New Roman"/>
      <family val="1"/>
      <charset val="204"/>
    </font>
    <font>
      <sz val="7"/>
      <color theme="1"/>
      <name val="Times New Roman"/>
      <family val="1"/>
      <charset val="204"/>
    </font>
    <font>
      <i/>
      <sz val="11"/>
      <color theme="1"/>
      <name val="Times New Roman"/>
      <family val="1"/>
      <charset val="204"/>
    </font>
    <font>
      <sz val="11"/>
      <color theme="1"/>
      <name val="Symbol"/>
      <family val="1"/>
      <charset val="2"/>
    </font>
    <font>
      <sz val="12"/>
      <color rgb="FF353842"/>
      <name val="Times New Roman"/>
      <family val="1"/>
      <charset val="204"/>
    </font>
    <font>
      <sz val="8"/>
      <color rgb="FF000000"/>
      <name val="Times New Roman"/>
      <family val="1"/>
      <charset val="204"/>
    </font>
    <font>
      <sz val="11.5"/>
      <color theme="1"/>
      <name val="Times New Roman"/>
      <family val="1"/>
      <charset val="204"/>
    </font>
    <font>
      <b/>
      <sz val="11"/>
      <color theme="1"/>
      <name val="Calibri"/>
      <family val="2"/>
      <scheme val="minor"/>
    </font>
    <font>
      <sz val="20"/>
      <color theme="1"/>
      <name val="Times New Roman"/>
      <family val="1"/>
      <charset val="204"/>
    </font>
    <font>
      <sz val="16"/>
      <color theme="1"/>
      <name val="Arial"/>
      <family val="2"/>
      <charset val="204"/>
    </font>
    <font>
      <b/>
      <sz val="12"/>
      <color theme="1"/>
      <name val="Calibri"/>
      <family val="2"/>
      <charset val="204"/>
      <scheme val="minor"/>
    </font>
    <font>
      <b/>
      <sz val="14"/>
      <color theme="1"/>
      <name val="Times New Roman"/>
      <family val="1"/>
      <charset val="204"/>
    </font>
    <font>
      <sz val="10"/>
      <name val="Arial"/>
      <family val="2"/>
      <charset val="204"/>
    </font>
    <font>
      <sz val="11"/>
      <color rgb="FF000000"/>
      <name val="Arial Narrow"/>
      <family val="2"/>
      <charset val="204"/>
    </font>
    <font>
      <i/>
      <sz val="11"/>
      <color rgb="FF000000"/>
      <name val="Calibri"/>
      <family val="2"/>
      <charset val="204"/>
    </font>
    <font>
      <sz val="14"/>
      <color rgb="FF000000"/>
      <name val="Calibri"/>
      <family val="2"/>
      <charset val="204"/>
    </font>
    <font>
      <b/>
      <sz val="8"/>
      <color rgb="FF000000"/>
      <name val="Arial Narrow"/>
      <family val="2"/>
      <charset val="204"/>
    </font>
    <font>
      <sz val="11.5"/>
      <name val="Times New Roman"/>
      <family val="1"/>
      <charset val="204"/>
    </font>
    <font>
      <sz val="8"/>
      <color theme="1"/>
      <name val="Calibri"/>
      <family val="2"/>
      <charset val="204"/>
      <scheme val="minor"/>
    </font>
    <font>
      <sz val="8"/>
      <color theme="1"/>
      <name val="Calibri"/>
      <family val="2"/>
      <scheme val="minor"/>
    </font>
    <font>
      <sz val="13"/>
      <color rgb="FF000000"/>
      <name val="Times New Roman"/>
      <family val="1"/>
      <charset val="204"/>
    </font>
    <font>
      <b/>
      <sz val="12"/>
      <color rgb="FF000000"/>
      <name val="Arial"/>
      <family val="2"/>
      <charset val="204"/>
    </font>
    <font>
      <sz val="12"/>
      <color rgb="FF000000"/>
      <name val="Arial"/>
      <family val="2"/>
      <charset val="204"/>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6" tint="0.59999389629810485"/>
        <bgColor indexed="64"/>
      </patternFill>
    </fill>
  </fills>
  <borders count="7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indexed="64"/>
      </left>
      <right style="medium">
        <color indexed="64"/>
      </right>
      <top style="medium">
        <color indexed="64"/>
      </top>
      <bottom style="medium">
        <color indexed="64"/>
      </bottom>
      <diagonal/>
    </border>
    <border>
      <left/>
      <right style="thin">
        <color rgb="FF000000"/>
      </right>
      <top style="thin">
        <color rgb="FF000000"/>
      </top>
      <bottom/>
      <diagonal/>
    </border>
    <border>
      <left/>
      <right/>
      <top style="thin">
        <color rgb="FF000000"/>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top style="thin">
        <color indexed="64"/>
      </top>
      <bottom style="medium">
        <color indexed="64"/>
      </bottom>
      <diagonal/>
    </border>
  </borders>
  <cellStyleXfs count="12">
    <xf numFmtId="0" fontId="0" fillId="0" borderId="0"/>
    <xf numFmtId="0" fontId="21" fillId="0" borderId="0"/>
    <xf numFmtId="9" fontId="40" fillId="0" borderId="0" applyFont="0" applyFill="0" applyBorder="0" applyAlignment="0" applyProtection="0"/>
    <xf numFmtId="49" fontId="41" fillId="0" borderId="0" applyBorder="0">
      <alignment vertical="top"/>
    </xf>
    <xf numFmtId="9" fontId="21" fillId="0" borderId="0" applyFont="0" applyFill="0" applyBorder="0" applyAlignment="0" applyProtection="0"/>
    <xf numFmtId="164" fontId="40" fillId="0" borderId="0" applyFont="0" applyFill="0" applyBorder="0" applyAlignment="0" applyProtection="0"/>
    <xf numFmtId="0" fontId="50" fillId="0" borderId="0" applyNumberFormat="0" applyFill="0" applyBorder="0" applyAlignment="0" applyProtection="0"/>
    <xf numFmtId="0" fontId="70" fillId="0" borderId="0"/>
    <xf numFmtId="0" fontId="24" fillId="0" borderId="0"/>
    <xf numFmtId="0" fontId="21" fillId="0" borderId="0"/>
    <xf numFmtId="0" fontId="24" fillId="0" borderId="0"/>
    <xf numFmtId="0" fontId="24" fillId="0" borderId="0"/>
  </cellStyleXfs>
  <cellXfs count="668">
    <xf numFmtId="0" fontId="0" fillId="0" borderId="0" xfId="0"/>
    <xf numFmtId="0" fontId="1" fillId="0" borderId="0" xfId="0" applyFont="1"/>
    <xf numFmtId="0" fontId="3" fillId="0" borderId="0" xfId="0" applyFont="1"/>
    <xf numFmtId="0" fontId="3" fillId="0" borderId="0" xfId="0" applyFont="1" applyAlignment="1">
      <alignment horizontal="left"/>
    </xf>
    <xf numFmtId="0" fontId="4" fillId="0" borderId="0" xfId="0" applyFont="1"/>
    <xf numFmtId="0" fontId="5" fillId="0" borderId="0" xfId="0" applyFont="1"/>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8" fillId="0" borderId="0" xfId="0" applyNumberFormat="1" applyFont="1" applyBorder="1" applyAlignment="1">
      <alignment horizontal="left"/>
    </xf>
    <xf numFmtId="0" fontId="5" fillId="0" borderId="0" xfId="0" applyNumberFormat="1" applyFont="1" applyBorder="1" applyAlignment="1">
      <alignment horizontal="right"/>
    </xf>
    <xf numFmtId="0" fontId="9" fillId="0" borderId="0" xfId="0" applyNumberFormat="1" applyFont="1" applyBorder="1" applyAlignment="1">
      <alignment horizontal="left"/>
    </xf>
    <xf numFmtId="0" fontId="10" fillId="0" borderId="0" xfId="0" applyNumberFormat="1" applyFont="1" applyBorder="1" applyAlignment="1">
      <alignment horizontal="center"/>
    </xf>
    <xf numFmtId="0" fontId="9" fillId="0" borderId="0" xfId="0" applyNumberFormat="1" applyFont="1" applyBorder="1" applyAlignment="1">
      <alignment horizontal="right"/>
    </xf>
    <xf numFmtId="0" fontId="3" fillId="0" borderId="0" xfId="0" applyNumberFormat="1" applyFont="1" applyBorder="1" applyAlignment="1">
      <alignment horizontal="left"/>
    </xf>
    <xf numFmtId="0" fontId="2" fillId="0" borderId="0" xfId="0" applyNumberFormat="1" applyFont="1" applyBorder="1" applyAlignment="1">
      <alignment horizontal="left"/>
    </xf>
    <xf numFmtId="0" fontId="0" fillId="0" borderId="0" xfId="0"/>
    <xf numFmtId="0" fontId="0" fillId="0" borderId="0" xfId="0"/>
    <xf numFmtId="0" fontId="0" fillId="2" borderId="0" xfId="0" applyFill="1"/>
    <xf numFmtId="0" fontId="0" fillId="0" borderId="14" xfId="0" applyBorder="1"/>
    <xf numFmtId="0" fontId="19" fillId="0" borderId="0" xfId="0" applyFont="1"/>
    <xf numFmtId="0" fontId="16" fillId="0" borderId="14" xfId="0" applyFont="1" applyBorder="1" applyAlignment="1">
      <alignment horizontal="left" wrapText="1"/>
    </xf>
    <xf numFmtId="0" fontId="0" fillId="0" borderId="14" xfId="0" applyBorder="1" applyAlignment="1">
      <alignment wrapText="1"/>
    </xf>
    <xf numFmtId="0" fontId="1" fillId="0" borderId="14" xfId="0" applyFont="1" applyBorder="1" applyAlignment="1">
      <alignment wrapText="1"/>
    </xf>
    <xf numFmtId="0" fontId="23" fillId="0" borderId="0" xfId="0" applyFont="1"/>
    <xf numFmtId="0" fontId="0" fillId="0" borderId="0" xfId="0" applyAlignment="1">
      <alignment horizontal="left" indent="1"/>
    </xf>
    <xf numFmtId="0" fontId="25" fillId="0" borderId="0" xfId="0" applyFont="1" applyBorder="1" applyAlignment="1">
      <alignment horizontal="justify" vertical="top" wrapText="1"/>
    </xf>
    <xf numFmtId="0" fontId="25" fillId="0" borderId="0" xfId="0" applyFont="1" applyAlignment="1">
      <alignment horizontal="justify" vertical="top" wrapText="1"/>
    </xf>
    <xf numFmtId="0" fontId="25" fillId="0" borderId="0" xfId="0" applyFont="1" applyAlignment="1">
      <alignment horizontal="center" vertical="top" wrapText="1"/>
    </xf>
    <xf numFmtId="0" fontId="29" fillId="0" borderId="0" xfId="0" applyFont="1" applyAlignment="1"/>
    <xf numFmtId="0" fontId="30" fillId="0" borderId="0" xfId="0" applyFont="1"/>
    <xf numFmtId="0" fontId="30" fillId="0" borderId="0" xfId="0" applyFont="1" applyAlignment="1">
      <alignment wrapText="1"/>
    </xf>
    <xf numFmtId="0" fontId="5" fillId="0" borderId="0" xfId="0" applyFont="1" applyAlignment="1">
      <alignment horizontal="center"/>
    </xf>
    <xf numFmtId="0" fontId="32" fillId="0" borderId="0" xfId="0" applyFont="1"/>
    <xf numFmtId="0" fontId="5" fillId="0" borderId="0" xfId="0" applyFont="1" applyAlignment="1">
      <alignment horizontal="left"/>
    </xf>
    <xf numFmtId="0" fontId="5" fillId="0" borderId="0" xfId="0" applyFont="1" applyAlignment="1">
      <alignment horizontal="left" wrapText="1"/>
    </xf>
    <xf numFmtId="0" fontId="2" fillId="0" borderId="0" xfId="0" applyFont="1" applyAlignment="1">
      <alignment horizontal="justify"/>
    </xf>
    <xf numFmtId="0" fontId="5" fillId="0" borderId="0" xfId="0" applyFont="1" applyAlignment="1">
      <alignment horizontal="justify"/>
    </xf>
    <xf numFmtId="0" fontId="33" fillId="0" borderId="0" xfId="0" applyFont="1"/>
    <xf numFmtId="0" fontId="35" fillId="0" borderId="0" xfId="0" applyFont="1"/>
    <xf numFmtId="0" fontId="24" fillId="0" borderId="0" xfId="0" applyFont="1"/>
    <xf numFmtId="0" fontId="0" fillId="0" borderId="0" xfId="0" applyBorder="1"/>
    <xf numFmtId="0" fontId="24" fillId="0" borderId="14" xfId="0" applyFont="1" applyBorder="1" applyAlignment="1">
      <alignment wrapText="1"/>
    </xf>
    <xf numFmtId="0" fontId="0" fillId="0" borderId="14" xfId="0" applyBorder="1" applyAlignment="1">
      <alignment horizontal="center"/>
    </xf>
    <xf numFmtId="0" fontId="0" fillId="0" borderId="14" xfId="0" applyBorder="1" applyAlignment="1">
      <alignment horizontal="center" vertical="center"/>
    </xf>
    <xf numFmtId="0" fontId="38" fillId="0" borderId="0" xfId="0" applyFont="1" applyAlignment="1">
      <alignment vertical="center" wrapText="1"/>
    </xf>
    <xf numFmtId="0" fontId="0" fillId="0" borderId="14" xfId="0" applyBorder="1" applyAlignment="1">
      <alignment horizontal="left" wrapText="1"/>
    </xf>
    <xf numFmtId="0" fontId="39" fillId="0" borderId="0" xfId="0" applyFont="1" applyAlignment="1">
      <alignment horizontal="center" vertical="center"/>
    </xf>
    <xf numFmtId="166" fontId="43" fillId="0" borderId="14" xfId="0" applyNumberFormat="1" applyFont="1" applyFill="1" applyBorder="1" applyAlignment="1">
      <alignment horizontal="center" vertical="center" wrapText="1"/>
    </xf>
    <xf numFmtId="0" fontId="42" fillId="0" borderId="14" xfId="0" applyFont="1" applyFill="1" applyBorder="1" applyAlignment="1">
      <alignment horizontal="center" vertical="center" wrapText="1"/>
    </xf>
    <xf numFmtId="167" fontId="24" fillId="0" borderId="14" xfId="0" applyNumberFormat="1" applyFont="1" applyFill="1" applyBorder="1" applyAlignment="1">
      <alignment horizontal="left" vertical="center" wrapText="1"/>
    </xf>
    <xf numFmtId="0" fontId="45" fillId="0" borderId="14" xfId="0" applyFont="1" applyBorder="1" applyAlignment="1">
      <alignment vertical="center" wrapText="1"/>
    </xf>
    <xf numFmtId="0" fontId="0" fillId="0" borderId="0" xfId="0" applyFill="1"/>
    <xf numFmtId="0" fontId="16" fillId="0" borderId="16" xfId="0" applyFont="1" applyBorder="1" applyAlignment="1">
      <alignment horizontal="center" wrapText="1"/>
    </xf>
    <xf numFmtId="0" fontId="16" fillId="0" borderId="30" xfId="0" applyFont="1" applyBorder="1" applyAlignment="1">
      <alignment horizontal="center" wrapText="1"/>
    </xf>
    <xf numFmtId="0" fontId="16" fillId="0" borderId="11" xfId="0" applyFont="1" applyBorder="1" applyAlignment="1">
      <alignment horizontal="center" wrapText="1"/>
    </xf>
    <xf numFmtId="0" fontId="16" fillId="0" borderId="32" xfId="0" applyFont="1" applyBorder="1" applyAlignment="1">
      <alignment horizontal="center" wrapText="1"/>
    </xf>
    <xf numFmtId="0" fontId="46" fillId="0" borderId="18" xfId="0" applyFont="1" applyFill="1" applyBorder="1" applyAlignment="1">
      <alignment horizontal="center" vertical="center"/>
    </xf>
    <xf numFmtId="0" fontId="46" fillId="0" borderId="14" xfId="0" applyFont="1" applyFill="1" applyBorder="1" applyAlignment="1">
      <alignment horizontal="center" vertical="center"/>
    </xf>
    <xf numFmtId="0" fontId="44" fillId="0" borderId="14" xfId="0" applyFont="1" applyBorder="1" applyAlignment="1">
      <alignment horizontal="center" vertical="center" wrapText="1"/>
    </xf>
    <xf numFmtId="0" fontId="1" fillId="0" borderId="0" xfId="0" applyFont="1" applyAlignment="1">
      <alignment wrapText="1"/>
    </xf>
    <xf numFmtId="0" fontId="5" fillId="0" borderId="0" xfId="0" applyFont="1" applyAlignment="1">
      <alignment horizontal="left" wrapText="1"/>
    </xf>
    <xf numFmtId="0" fontId="5" fillId="0" borderId="0" xfId="0" applyFont="1" applyAlignment="1">
      <alignment horizontal="center"/>
    </xf>
    <xf numFmtId="0" fontId="5" fillId="0" borderId="0" xfId="0" applyFont="1" applyAlignment="1">
      <alignment horizontal="left"/>
    </xf>
    <xf numFmtId="0" fontId="35" fillId="0" borderId="0" xfId="0" applyFont="1"/>
    <xf numFmtId="0" fontId="0" fillId="0" borderId="0" xfId="0" applyAlignment="1">
      <alignment wrapText="1"/>
    </xf>
    <xf numFmtId="0" fontId="0" fillId="0" borderId="0" xfId="0"/>
    <xf numFmtId="0" fontId="0" fillId="3" borderId="0" xfId="0" applyFill="1"/>
    <xf numFmtId="0" fontId="0" fillId="3" borderId="0" xfId="0" applyFill="1" applyBorder="1"/>
    <xf numFmtId="0" fontId="0" fillId="3" borderId="1" xfId="0" applyFill="1" applyBorder="1"/>
    <xf numFmtId="0" fontId="47" fillId="0" borderId="14" xfId="0" applyFont="1" applyBorder="1" applyAlignment="1">
      <alignment horizontal="center" vertical="center" wrapText="1"/>
    </xf>
    <xf numFmtId="0" fontId="48" fillId="0" borderId="0" xfId="0" applyFont="1"/>
    <xf numFmtId="0" fontId="50" fillId="0" borderId="14" xfId="6" applyBorder="1" applyAlignment="1">
      <alignment horizontal="center" vertical="center"/>
    </xf>
    <xf numFmtId="14" fontId="47" fillId="0" borderId="0" xfId="0" applyNumberFormat="1" applyFont="1" applyBorder="1" applyAlignment="1">
      <alignment horizontal="center" vertical="center" wrapText="1"/>
    </xf>
    <xf numFmtId="16" fontId="47" fillId="0" borderId="0" xfId="0" applyNumberFormat="1" applyFont="1" applyBorder="1" applyAlignment="1">
      <alignment horizontal="center" vertical="center" wrapText="1"/>
    </xf>
    <xf numFmtId="0" fontId="47" fillId="0" borderId="0" xfId="0" applyFont="1" applyBorder="1" applyAlignment="1">
      <alignment horizontal="center" vertical="center" wrapText="1"/>
    </xf>
    <xf numFmtId="0" fontId="55" fillId="0" borderId="0" xfId="0" applyFont="1" applyAlignment="1">
      <alignment horizontal="right" vertical="center"/>
    </xf>
    <xf numFmtId="0" fontId="53" fillId="0" borderId="0" xfId="0" applyFont="1" applyAlignment="1">
      <alignment horizontal="justify" vertical="center"/>
    </xf>
    <xf numFmtId="0" fontId="53" fillId="0" borderId="0" xfId="0" applyFont="1" applyAlignment="1">
      <alignment horizontal="right" vertical="center"/>
    </xf>
    <xf numFmtId="0" fontId="54" fillId="0" borderId="0" xfId="0" applyFont="1" applyAlignment="1">
      <alignment horizontal="center" vertical="center"/>
    </xf>
    <xf numFmtId="0" fontId="53" fillId="0" borderId="0" xfId="0" applyFont="1" applyAlignment="1">
      <alignment horizontal="justify" vertical="center" wrapText="1"/>
    </xf>
    <xf numFmtId="0" fontId="53" fillId="0" borderId="14" xfId="0" applyFont="1" applyBorder="1" applyAlignment="1">
      <alignment horizontal="center" vertical="center" wrapText="1"/>
    </xf>
    <xf numFmtId="0" fontId="53" fillId="0" borderId="14" xfId="0" applyFont="1" applyBorder="1" applyAlignment="1">
      <alignment horizontal="justify" vertical="center" wrapText="1"/>
    </xf>
    <xf numFmtId="0" fontId="53" fillId="0" borderId="14" xfId="0" applyFont="1" applyBorder="1" applyAlignment="1">
      <alignment vertical="center" wrapText="1"/>
    </xf>
    <xf numFmtId="0" fontId="2" fillId="0" borderId="39" xfId="0" applyFont="1" applyBorder="1" applyAlignment="1">
      <alignment horizontal="center" wrapText="1"/>
    </xf>
    <xf numFmtId="0" fontId="2" fillId="0" borderId="40" xfId="0" applyFont="1" applyBorder="1" applyAlignment="1">
      <alignment horizontal="center" wrapText="1"/>
    </xf>
    <xf numFmtId="1" fontId="5" fillId="5" borderId="39" xfId="0" applyNumberFormat="1" applyFont="1" applyFill="1" applyBorder="1" applyAlignment="1">
      <alignment horizontal="center"/>
    </xf>
    <xf numFmtId="0" fontId="5" fillId="5" borderId="40" xfId="0" applyNumberFormat="1" applyFont="1" applyFill="1" applyBorder="1" applyAlignment="1">
      <alignment horizontal="center"/>
    </xf>
    <xf numFmtId="0" fontId="56" fillId="0" borderId="10" xfId="0" applyFont="1" applyBorder="1" applyAlignment="1">
      <alignment horizontal="center" vertical="top" wrapText="1"/>
    </xf>
    <xf numFmtId="0" fontId="2" fillId="0" borderId="39" xfId="0" applyFont="1" applyBorder="1" applyAlignment="1">
      <alignment horizontal="center" vertical="top" wrapText="1"/>
    </xf>
    <xf numFmtId="0" fontId="2" fillId="0" borderId="40" xfId="0" applyFont="1" applyBorder="1" applyAlignment="1">
      <alignment horizontal="center" vertical="top" wrapText="1"/>
    </xf>
    <xf numFmtId="0" fontId="2" fillId="0" borderId="42" xfId="0" applyFont="1" applyBorder="1" applyAlignment="1">
      <alignment horizontal="center" vertical="top" wrapText="1"/>
    </xf>
    <xf numFmtId="0" fontId="5" fillId="5" borderId="14" xfId="0" applyFont="1" applyFill="1" applyBorder="1" applyAlignment="1">
      <alignment horizontal="center"/>
    </xf>
    <xf numFmtId="0" fontId="53" fillId="3" borderId="14" xfId="0" applyFont="1" applyFill="1" applyBorder="1" applyAlignment="1">
      <alignment horizontal="center" vertical="center" wrapText="1"/>
    </xf>
    <xf numFmtId="0" fontId="2" fillId="0" borderId="14" xfId="0" applyFont="1" applyBorder="1" applyAlignment="1">
      <alignment horizontal="center" vertical="top" wrapText="1"/>
    </xf>
    <xf numFmtId="0" fontId="18" fillId="0" borderId="0" xfId="0" applyFont="1" applyAlignment="1">
      <alignment horizontal="right" vertical="center" indent="3"/>
    </xf>
    <xf numFmtId="0" fontId="18" fillId="0" borderId="0" xfId="0" applyFont="1" applyAlignment="1">
      <alignment horizontal="center" vertical="center"/>
    </xf>
    <xf numFmtId="0" fontId="46" fillId="0" borderId="0" xfId="0" applyFont="1" applyAlignment="1">
      <alignment horizontal="justify" vertical="center"/>
    </xf>
    <xf numFmtId="0" fontId="46" fillId="0" borderId="0" xfId="0" applyFont="1" applyAlignment="1">
      <alignment horizontal="left" vertical="center" wrapText="1"/>
    </xf>
    <xf numFmtId="0" fontId="46" fillId="0" borderId="0" xfId="0" applyFont="1" applyAlignment="1">
      <alignment horizontal="right" vertical="center" wrapText="1"/>
    </xf>
    <xf numFmtId="0" fontId="46" fillId="0" borderId="0" xfId="0" applyFont="1" applyAlignment="1">
      <alignment vertical="center"/>
    </xf>
    <xf numFmtId="0" fontId="18" fillId="0" borderId="0" xfId="0" applyFont="1" applyAlignment="1">
      <alignment horizontal="justify" vertical="center"/>
    </xf>
    <xf numFmtId="0" fontId="58" fillId="0" borderId="0" xfId="0" applyFont="1" applyAlignment="1">
      <alignment horizontal="justify" vertical="center"/>
    </xf>
    <xf numFmtId="0" fontId="60" fillId="0" borderId="0" xfId="0" applyFont="1" applyAlignment="1">
      <alignment horizontal="justify" vertical="center"/>
    </xf>
    <xf numFmtId="0" fontId="46" fillId="0" borderId="0" xfId="0" applyFont="1" applyAlignment="1">
      <alignment horizontal="center" vertical="center"/>
    </xf>
    <xf numFmtId="0" fontId="60" fillId="0" borderId="0" xfId="0" applyFont="1" applyAlignment="1">
      <alignment horizontal="center" vertical="center"/>
    </xf>
    <xf numFmtId="0" fontId="61" fillId="0" borderId="0" xfId="0" applyFont="1" applyAlignment="1">
      <alignment horizontal="justify" vertical="center"/>
    </xf>
    <xf numFmtId="0" fontId="52" fillId="0" borderId="0" xfId="0" applyFont="1"/>
    <xf numFmtId="9" fontId="0" fillId="0" borderId="14" xfId="0" applyNumberFormat="1" applyBorder="1" applyAlignment="1">
      <alignment horizontal="center" vertical="center"/>
    </xf>
    <xf numFmtId="0" fontId="5" fillId="5" borderId="43" xfId="0" applyNumberFormat="1" applyFont="1" applyFill="1" applyBorder="1" applyAlignment="1">
      <alignment horizontal="center"/>
    </xf>
    <xf numFmtId="0" fontId="5" fillId="5" borderId="44" xfId="0" applyNumberFormat="1" applyFont="1" applyFill="1" applyBorder="1" applyAlignment="1">
      <alignment horizontal="center"/>
    </xf>
    <xf numFmtId="0" fontId="5" fillId="5" borderId="10" xfId="0" applyNumberFormat="1" applyFont="1" applyFill="1" applyBorder="1" applyAlignment="1">
      <alignment horizontal="center"/>
    </xf>
    <xf numFmtId="0" fontId="63" fillId="0" borderId="0" xfId="0" applyFont="1" applyAlignment="1">
      <alignment horizontal="justify" vertical="center"/>
    </xf>
    <xf numFmtId="0" fontId="62" fillId="0" borderId="0" xfId="0" applyFont="1" applyAlignment="1">
      <alignment horizontal="justify" vertical="center"/>
    </xf>
    <xf numFmtId="0" fontId="50" fillId="0" borderId="14" xfId="6" applyBorder="1" applyAlignment="1">
      <alignment vertical="center" wrapText="1"/>
    </xf>
    <xf numFmtId="0" fontId="0" fillId="0" borderId="0" xfId="0" applyAlignment="1">
      <alignment vertical="center"/>
    </xf>
    <xf numFmtId="0" fontId="34" fillId="0" borderId="0" xfId="0" applyFont="1"/>
    <xf numFmtId="0" fontId="0" fillId="0" borderId="0" xfId="0"/>
    <xf numFmtId="1" fontId="16" fillId="3" borderId="14" xfId="0" applyNumberFormat="1"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2" borderId="0" xfId="0" applyFont="1" applyFill="1"/>
    <xf numFmtId="0" fontId="1" fillId="0" borderId="0" xfId="0" applyFont="1" applyAlignment="1">
      <alignment wrapText="1"/>
    </xf>
    <xf numFmtId="0" fontId="1" fillId="0" borderId="0" xfId="0" applyFont="1"/>
    <xf numFmtId="0" fontId="16" fillId="0" borderId="22" xfId="0" applyFont="1" applyBorder="1" applyAlignment="1">
      <alignment horizontal="center" vertical="center" wrapText="1"/>
    </xf>
    <xf numFmtId="164" fontId="16" fillId="0" borderId="33" xfId="5" applyFont="1" applyBorder="1" applyAlignment="1">
      <alignment vertical="center" wrapText="1"/>
    </xf>
    <xf numFmtId="164" fontId="16" fillId="0" borderId="25" xfId="5" applyFont="1" applyBorder="1" applyAlignment="1">
      <alignment vertical="center" wrapText="1"/>
    </xf>
    <xf numFmtId="0" fontId="0" fillId="0" borderId="0" xfId="0"/>
    <xf numFmtId="0" fontId="0" fillId="0" borderId="0" xfId="0" applyBorder="1"/>
    <xf numFmtId="0" fontId="18" fillId="0" borderId="0" xfId="0" applyFont="1" applyBorder="1" applyAlignment="1">
      <alignment wrapText="1"/>
    </xf>
    <xf numFmtId="0" fontId="0" fillId="0" borderId="14" xfId="0" applyBorder="1"/>
    <xf numFmtId="0" fontId="18" fillId="0" borderId="14" xfId="0" applyFont="1" applyBorder="1" applyAlignment="1">
      <alignment wrapText="1"/>
    </xf>
    <xf numFmtId="0" fontId="55" fillId="0" borderId="14" xfId="0" applyFont="1" applyFill="1" applyBorder="1" applyAlignment="1">
      <alignment horizontal="center" vertical="top" wrapText="1"/>
    </xf>
    <xf numFmtId="1" fontId="3" fillId="0" borderId="14" xfId="1" applyNumberFormat="1" applyFont="1" applyFill="1" applyBorder="1" applyAlignment="1">
      <alignment horizontal="left" vertical="center"/>
    </xf>
    <xf numFmtId="1" fontId="3" fillId="0" borderId="14" xfId="1" applyNumberFormat="1" applyFont="1" applyFill="1" applyBorder="1" applyAlignment="1">
      <alignment horizontal="left" vertical="center" wrapText="1"/>
    </xf>
    <xf numFmtId="0" fontId="46" fillId="0" borderId="14" xfId="0" applyFont="1" applyFill="1" applyBorder="1" applyAlignment="1">
      <alignment horizontal="left" vertical="center"/>
    </xf>
    <xf numFmtId="0" fontId="3" fillId="0" borderId="14" xfId="1" applyNumberFormat="1" applyFont="1" applyFill="1" applyBorder="1" applyAlignment="1">
      <alignment horizontal="left" vertical="center" wrapText="1"/>
    </xf>
    <xf numFmtId="0" fontId="46" fillId="0" borderId="14" xfId="0" applyFont="1" applyFill="1" applyBorder="1" applyAlignment="1">
      <alignment horizontal="left" vertical="center" wrapText="1"/>
    </xf>
    <xf numFmtId="0" fontId="49" fillId="0" borderId="14" xfId="0" applyFont="1" applyFill="1" applyBorder="1" applyAlignment="1">
      <alignment horizontal="center" vertical="center" wrapText="1"/>
    </xf>
    <xf numFmtId="49" fontId="46" fillId="0" borderId="14" xfId="0" applyNumberFormat="1" applyFont="1" applyFill="1" applyBorder="1" applyAlignment="1">
      <alignment horizontal="left" vertical="center"/>
    </xf>
    <xf numFmtId="0" fontId="64" fillId="0" borderId="14" xfId="0" applyFont="1" applyFill="1" applyBorder="1"/>
    <xf numFmtId="0" fontId="46" fillId="0" borderId="14" xfId="0" applyFont="1" applyFill="1" applyBorder="1"/>
    <xf numFmtId="0" fontId="49" fillId="0" borderId="14" xfId="0" applyFont="1" applyFill="1" applyBorder="1"/>
    <xf numFmtId="0" fontId="1" fillId="0" borderId="0" xfId="0" applyFont="1"/>
    <xf numFmtId="4" fontId="0" fillId="0" borderId="0" xfId="0" applyNumberFormat="1"/>
    <xf numFmtId="0" fontId="20" fillId="0" borderId="0" xfId="0" applyFont="1" applyBorder="1" applyAlignment="1">
      <alignment horizontal="left" vertical="center" wrapText="1"/>
    </xf>
    <xf numFmtId="2" fontId="16" fillId="3" borderId="0" xfId="0" applyNumberFormat="1" applyFont="1" applyFill="1" applyBorder="1" applyAlignment="1">
      <alignment wrapText="1"/>
    </xf>
    <xf numFmtId="165" fontId="16" fillId="0" borderId="0" xfId="0" applyNumberFormat="1" applyFont="1" applyBorder="1" applyAlignment="1">
      <alignment wrapText="1"/>
    </xf>
    <xf numFmtId="0" fontId="16" fillId="0" borderId="0" xfId="0" applyFont="1" applyBorder="1" applyAlignment="1">
      <alignment horizontal="center" vertical="center" wrapText="1"/>
    </xf>
    <xf numFmtId="0" fontId="20" fillId="0" borderId="0" xfId="0" applyFont="1" applyBorder="1" applyAlignment="1">
      <alignment vertical="center" wrapText="1"/>
    </xf>
    <xf numFmtId="0" fontId="53" fillId="0" borderId="45" xfId="0" applyFont="1" applyBorder="1" applyAlignment="1">
      <alignment vertical="center" wrapText="1"/>
    </xf>
    <xf numFmtId="0" fontId="65" fillId="0" borderId="0" xfId="0" applyFont="1" applyAlignment="1">
      <alignment horizontal="left"/>
    </xf>
    <xf numFmtId="4" fontId="53" fillId="0" borderId="14" xfId="0" applyNumberFormat="1" applyFont="1" applyBorder="1" applyAlignment="1">
      <alignment horizontal="justify" vertical="center" wrapText="1"/>
    </xf>
    <xf numFmtId="0" fontId="6" fillId="0" borderId="6" xfId="0" applyFont="1" applyBorder="1" applyAlignment="1">
      <alignment horizontal="center" vertical="center"/>
    </xf>
    <xf numFmtId="0" fontId="6" fillId="0" borderId="7" xfId="0" applyFont="1" applyBorder="1" applyAlignment="1">
      <alignment horizontal="left" vertical="center" wrapText="1"/>
    </xf>
    <xf numFmtId="0" fontId="1" fillId="0" borderId="0" xfId="0" applyFont="1"/>
    <xf numFmtId="0" fontId="0" fillId="0" borderId="0" xfId="0"/>
    <xf numFmtId="0" fontId="5" fillId="5" borderId="46" xfId="0" applyNumberFormat="1" applyFont="1" applyFill="1" applyBorder="1" applyAlignment="1">
      <alignment horizontal="center"/>
    </xf>
    <xf numFmtId="0" fontId="2" fillId="0" borderId="43" xfId="0" applyFont="1" applyBorder="1" applyAlignment="1">
      <alignment horizontal="center" vertical="top" wrapText="1"/>
    </xf>
    <xf numFmtId="0" fontId="48" fillId="0" borderId="0" xfId="0" applyFont="1"/>
    <xf numFmtId="0" fontId="1" fillId="0" borderId="0" xfId="0" applyFont="1"/>
    <xf numFmtId="0" fontId="0" fillId="0" borderId="0" xfId="0"/>
    <xf numFmtId="0" fontId="1" fillId="0" borderId="0" xfId="0" applyFont="1" applyAlignment="1">
      <alignment horizontal="left" vertical="center" wrapText="1"/>
    </xf>
    <xf numFmtId="4" fontId="1" fillId="0" borderId="0" xfId="0" applyNumberFormat="1" applyFont="1"/>
    <xf numFmtId="0" fontId="66" fillId="0" borderId="14" xfId="0" applyFont="1" applyBorder="1" applyAlignment="1">
      <alignment horizontal="center" wrapText="1"/>
    </xf>
    <xf numFmtId="0" fontId="67" fillId="0" borderId="0" xfId="0" applyFont="1"/>
    <xf numFmtId="0" fontId="6" fillId="2" borderId="6" xfId="0" applyFont="1" applyFill="1" applyBorder="1" applyAlignment="1">
      <alignment horizontal="center" vertical="center"/>
    </xf>
    <xf numFmtId="0" fontId="6" fillId="2" borderId="7" xfId="0" applyFont="1" applyFill="1" applyBorder="1" applyAlignment="1">
      <alignment horizontal="left" vertical="center" wrapText="1"/>
    </xf>
    <xf numFmtId="0" fontId="53" fillId="0" borderId="14" xfId="0" applyFont="1" applyBorder="1" applyAlignment="1">
      <alignment horizontal="center" wrapText="1"/>
    </xf>
    <xf numFmtId="0" fontId="46" fillId="0" borderId="0" xfId="0" applyFont="1" applyBorder="1" applyAlignment="1">
      <alignment horizontal="center" vertical="center" wrapText="1"/>
    </xf>
    <xf numFmtId="0" fontId="68" fillId="3" borderId="1" xfId="0" applyFont="1" applyFill="1" applyBorder="1"/>
    <xf numFmtId="0" fontId="0" fillId="0" borderId="0" xfId="0" applyAlignment="1">
      <alignment horizontal="left"/>
    </xf>
    <xf numFmtId="0" fontId="68" fillId="0" borderId="0" xfId="0" applyFont="1" applyAlignment="1">
      <alignment horizontal="center" vertical="center" wrapText="1"/>
    </xf>
    <xf numFmtId="0" fontId="56" fillId="0" borderId="0" xfId="0" applyFont="1" applyAlignment="1">
      <alignment wrapText="1"/>
    </xf>
    <xf numFmtId="1" fontId="5" fillId="5" borderId="47" xfId="0" applyNumberFormat="1" applyFont="1" applyFill="1" applyBorder="1" applyAlignment="1">
      <alignment horizontal="center"/>
    </xf>
    <xf numFmtId="0" fontId="0" fillId="0" borderId="0" xfId="0"/>
    <xf numFmtId="14" fontId="52" fillId="0" borderId="14" xfId="0" applyNumberFormat="1" applyFont="1" applyBorder="1" applyAlignment="1">
      <alignment horizontal="center" vertical="center"/>
    </xf>
    <xf numFmtId="0" fontId="52" fillId="0" borderId="14" xfId="0" applyFont="1" applyBorder="1" applyAlignment="1">
      <alignment horizontal="center" vertical="center"/>
    </xf>
    <xf numFmtId="0" fontId="47" fillId="0" borderId="14" xfId="0" applyFont="1" applyBorder="1" applyAlignment="1">
      <alignment vertical="center" wrapText="1"/>
    </xf>
    <xf numFmtId="14" fontId="1" fillId="5" borderId="14" xfId="0" applyNumberFormat="1" applyFont="1" applyFill="1" applyBorder="1" applyAlignment="1">
      <alignment horizontal="center" vertical="center"/>
    </xf>
    <xf numFmtId="14" fontId="1" fillId="5" borderId="14" xfId="0" applyNumberFormat="1" applyFont="1" applyFill="1" applyBorder="1" applyAlignment="1">
      <alignment horizontal="center" vertical="center" wrapText="1"/>
    </xf>
    <xf numFmtId="4" fontId="52" fillId="3" borderId="14" xfId="5" applyNumberFormat="1" applyFont="1" applyFill="1" applyBorder="1" applyAlignment="1">
      <alignment horizontal="center" vertical="center"/>
    </xf>
    <xf numFmtId="0" fontId="52" fillId="3" borderId="14" xfId="0" applyFont="1" applyFill="1" applyBorder="1" applyAlignment="1">
      <alignment horizontal="center" vertical="center" wrapText="1"/>
    </xf>
    <xf numFmtId="164" fontId="16" fillId="0" borderId="33" xfId="5" applyNumberFormat="1" applyFont="1" applyBorder="1" applyAlignment="1">
      <alignment vertical="center" wrapText="1"/>
    </xf>
    <xf numFmtId="164" fontId="16" fillId="0" borderId="25" xfId="5" applyNumberFormat="1" applyFont="1" applyBorder="1" applyAlignment="1">
      <alignment vertical="center" wrapText="1"/>
    </xf>
    <xf numFmtId="0" fontId="16" fillId="0" borderId="36" xfId="0" applyFont="1" applyBorder="1" applyAlignment="1">
      <alignment horizontal="center" wrapText="1"/>
    </xf>
    <xf numFmtId="0" fontId="16" fillId="0" borderId="19" xfId="0" applyFont="1" applyBorder="1" applyAlignment="1">
      <alignment horizontal="center" vertical="center" wrapText="1"/>
    </xf>
    <xf numFmtId="2" fontId="16" fillId="0" borderId="14" xfId="0" applyNumberFormat="1" applyFont="1" applyBorder="1" applyAlignment="1">
      <alignment horizontal="center" vertical="center" wrapText="1"/>
    </xf>
    <xf numFmtId="2" fontId="16" fillId="0" borderId="19" xfId="0" applyNumberFormat="1" applyFont="1" applyBorder="1" applyAlignment="1">
      <alignment horizontal="center" vertical="center" wrapText="1"/>
    </xf>
    <xf numFmtId="0" fontId="46" fillId="0" borderId="11" xfId="0" applyFont="1" applyBorder="1"/>
    <xf numFmtId="4" fontId="18" fillId="0" borderId="18" xfId="0" applyNumberFormat="1" applyFont="1" applyBorder="1" applyAlignment="1">
      <alignment horizontal="center" vertical="center"/>
    </xf>
    <xf numFmtId="4" fontId="18" fillId="0" borderId="48" xfId="0" applyNumberFormat="1" applyFont="1" applyBorder="1" applyAlignment="1">
      <alignment horizontal="center" vertical="center"/>
    </xf>
    <xf numFmtId="0" fontId="46" fillId="0" borderId="32" xfId="0" applyFont="1" applyBorder="1"/>
    <xf numFmtId="0" fontId="18" fillId="0" borderId="33" xfId="0" applyFont="1" applyBorder="1" applyAlignment="1">
      <alignment wrapText="1"/>
    </xf>
    <xf numFmtId="166" fontId="16" fillId="0" borderId="33" xfId="0" applyNumberFormat="1" applyFont="1" applyFill="1" applyBorder="1" applyAlignment="1">
      <alignment horizontal="center" vertical="center" wrapText="1"/>
    </xf>
    <xf numFmtId="0" fontId="16" fillId="0" borderId="30" xfId="0" applyFont="1" applyBorder="1" applyAlignment="1">
      <alignment horizontal="left" vertical="center" wrapText="1"/>
    </xf>
    <xf numFmtId="0" fontId="16" fillId="0" borderId="50" xfId="0" applyFont="1" applyBorder="1" applyAlignment="1">
      <alignment horizontal="left" vertical="center" wrapText="1"/>
    </xf>
    <xf numFmtId="0" fontId="16" fillId="0" borderId="11" xfId="0" applyFont="1" applyBorder="1" applyAlignment="1">
      <alignment horizontal="left" wrapText="1"/>
    </xf>
    <xf numFmtId="0" fontId="18" fillId="0" borderId="32" xfId="0" applyFont="1" applyBorder="1" applyAlignment="1">
      <alignment wrapText="1"/>
    </xf>
    <xf numFmtId="2" fontId="16" fillId="0" borderId="52" xfId="0" applyNumberFormat="1" applyFont="1" applyBorder="1" applyAlignment="1">
      <alignment horizontal="center" vertical="center" wrapText="1"/>
    </xf>
    <xf numFmtId="2" fontId="16" fillId="0" borderId="53" xfId="0" applyNumberFormat="1" applyFont="1" applyBorder="1" applyAlignment="1">
      <alignment horizontal="center" vertical="center" wrapText="1"/>
    </xf>
    <xf numFmtId="0" fontId="16" fillId="0" borderId="30" xfId="0" applyFont="1" applyBorder="1" applyAlignment="1">
      <alignment horizontal="left" wrapText="1"/>
    </xf>
    <xf numFmtId="0" fontId="16" fillId="0" borderId="2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left" wrapText="1"/>
    </xf>
    <xf numFmtId="0" fontId="16" fillId="0" borderId="33" xfId="0" applyFont="1" applyBorder="1" applyAlignment="1">
      <alignment horizontal="center" vertical="center" wrapText="1"/>
    </xf>
    <xf numFmtId="0" fontId="16" fillId="0" borderId="25" xfId="0" applyFont="1" applyBorder="1" applyAlignment="1">
      <alignment horizontal="center" vertical="center" wrapText="1"/>
    </xf>
    <xf numFmtId="169" fontId="16" fillId="3" borderId="14" xfId="0" applyNumberFormat="1" applyFont="1" applyFill="1" applyBorder="1" applyAlignment="1">
      <alignment horizontal="center" vertical="center" wrapText="1"/>
    </xf>
    <xf numFmtId="0" fontId="0" fillId="0" borderId="54" xfId="0" applyBorder="1"/>
    <xf numFmtId="0" fontId="71" fillId="0" borderId="0" xfId="0" applyFont="1"/>
    <xf numFmtId="0" fontId="0" fillId="0" borderId="0" xfId="0" applyAlignment="1" applyProtection="1">
      <alignment vertical="top"/>
      <protection locked="0"/>
    </xf>
    <xf numFmtId="0" fontId="73" fillId="0" borderId="0" xfId="0" applyFont="1" applyAlignment="1">
      <alignment horizontal="center" vertical="top"/>
    </xf>
    <xf numFmtId="0" fontId="0" fillId="0" borderId="0" xfId="0" applyAlignment="1" applyProtection="1">
      <alignment horizontal="center" vertical="top"/>
      <protection locked="0"/>
    </xf>
    <xf numFmtId="0" fontId="74" fillId="0" borderId="62" xfId="0" applyFont="1" applyBorder="1" applyAlignment="1">
      <alignment vertical="top" wrapText="1"/>
    </xf>
    <xf numFmtId="0" fontId="0" fillId="0" borderId="40" xfId="0" applyBorder="1" applyAlignment="1">
      <alignment horizontal="left" vertical="top" wrapText="1"/>
    </xf>
    <xf numFmtId="0" fontId="75" fillId="0" borderId="14" xfId="0" applyNumberFormat="1" applyFont="1" applyBorder="1" applyAlignment="1">
      <alignment horizontal="center" vertical="center" wrapText="1"/>
    </xf>
    <xf numFmtId="0" fontId="75" fillId="0" borderId="14" xfId="0" applyNumberFormat="1" applyFont="1" applyBorder="1" applyAlignment="1">
      <alignment horizontal="left" vertical="top" wrapText="1"/>
    </xf>
    <xf numFmtId="0" fontId="75" fillId="0" borderId="14" xfId="0" applyNumberFormat="1" applyFont="1" applyBorder="1" applyAlignment="1">
      <alignment horizontal="center" vertical="top"/>
    </xf>
    <xf numFmtId="0" fontId="75" fillId="0" borderId="14" xfId="0" applyNumberFormat="1" applyFont="1" applyBorder="1" applyAlignment="1">
      <alignment horizontal="left" vertical="top" wrapText="1" indent="1"/>
    </xf>
    <xf numFmtId="0" fontId="75" fillId="0" borderId="14" xfId="0" applyNumberFormat="1" applyFont="1" applyFill="1" applyBorder="1" applyAlignment="1">
      <alignment horizontal="left" vertical="top" wrapText="1" indent="1"/>
    </xf>
    <xf numFmtId="0" fontId="75" fillId="0" borderId="10" xfId="0" applyNumberFormat="1" applyFont="1" applyFill="1" applyBorder="1" applyAlignment="1">
      <alignment horizontal="left" vertical="top" wrapText="1" indent="1"/>
    </xf>
    <xf numFmtId="0" fontId="75" fillId="0" borderId="3" xfId="0" applyNumberFormat="1" applyFont="1" applyBorder="1" applyAlignment="1">
      <alignment horizontal="center" vertical="top"/>
    </xf>
    <xf numFmtId="0" fontId="75" fillId="0" borderId="8" xfId="0" applyNumberFormat="1" applyFont="1" applyFill="1" applyBorder="1" applyAlignment="1">
      <alignment horizontal="left" vertical="top" wrapText="1" indent="1"/>
    </xf>
    <xf numFmtId="0" fontId="75" fillId="0" borderId="8" xfId="0" applyNumberFormat="1" applyFont="1" applyBorder="1" applyAlignment="1">
      <alignment horizontal="center" vertical="top"/>
    </xf>
    <xf numFmtId="0" fontId="75" fillId="0" borderId="14" xfId="0" applyNumberFormat="1" applyFont="1" applyFill="1" applyBorder="1" applyAlignment="1">
      <alignment horizontal="left" vertical="top" wrapText="1"/>
    </xf>
    <xf numFmtId="0" fontId="0" fillId="0" borderId="0" xfId="0" applyAlignment="1">
      <alignment horizontal="center" vertical="center"/>
    </xf>
    <xf numFmtId="0" fontId="75" fillId="0" borderId="14" xfId="0" applyNumberFormat="1" applyFont="1" applyBorder="1" applyAlignment="1">
      <alignment horizontal="center" vertical="center"/>
    </xf>
    <xf numFmtId="0" fontId="75" fillId="0" borderId="3" xfId="0" applyNumberFormat="1" applyFont="1" applyBorder="1" applyAlignment="1">
      <alignment horizontal="center" vertical="center"/>
    </xf>
    <xf numFmtId="0" fontId="75" fillId="0" borderId="8" xfId="0" applyNumberFormat="1" applyFont="1" applyBorder="1" applyAlignment="1">
      <alignment horizontal="center" vertical="center"/>
    </xf>
    <xf numFmtId="0" fontId="50" fillId="0" borderId="45" xfId="6" applyBorder="1" applyAlignment="1">
      <alignment horizontal="center" vertical="center"/>
    </xf>
    <xf numFmtId="167" fontId="53" fillId="0" borderId="14" xfId="0" applyNumberFormat="1" applyFont="1" applyBorder="1" applyAlignment="1">
      <alignment horizontal="center" vertical="center" wrapText="1"/>
    </xf>
    <xf numFmtId="0" fontId="53" fillId="0" borderId="14" xfId="0" applyFont="1" applyBorder="1" applyAlignment="1">
      <alignment horizontal="center" vertical="center" wrapText="1"/>
    </xf>
    <xf numFmtId="0" fontId="0" fillId="0" borderId="14" xfId="0" applyBorder="1" applyAlignment="1">
      <alignment vertical="center" wrapText="1"/>
    </xf>
    <xf numFmtId="0" fontId="53" fillId="0" borderId="14" xfId="0" applyFont="1" applyBorder="1" applyAlignment="1">
      <alignment horizontal="justify" vertical="center" wrapText="1"/>
    </xf>
    <xf numFmtId="0" fontId="53" fillId="0" borderId="14" xfId="0" applyFont="1" applyBorder="1" applyAlignment="1">
      <alignment vertical="center" wrapText="1"/>
    </xf>
    <xf numFmtId="0" fontId="53" fillId="0" borderId="14" xfId="0" applyFont="1" applyBorder="1" applyAlignment="1">
      <alignment horizontal="center" vertical="center" wrapText="1"/>
    </xf>
    <xf numFmtId="0" fontId="53" fillId="0" borderId="14" xfId="0" applyFont="1" applyBorder="1" applyAlignment="1">
      <alignment horizontal="justify" vertical="center" wrapText="1"/>
    </xf>
    <xf numFmtId="0" fontId="53" fillId="0" borderId="14" xfId="0" applyFont="1" applyBorder="1" applyAlignment="1">
      <alignment vertical="center" wrapText="1"/>
    </xf>
    <xf numFmtId="4" fontId="53" fillId="0" borderId="14" xfId="0" applyNumberFormat="1" applyFont="1" applyBorder="1" applyAlignment="1">
      <alignment horizontal="right" vertical="center" wrapText="1"/>
    </xf>
    <xf numFmtId="0" fontId="56" fillId="0" borderId="14" xfId="0" applyFont="1" applyBorder="1" applyAlignment="1">
      <alignment horizontal="justify" vertical="center" wrapText="1"/>
    </xf>
    <xf numFmtId="0" fontId="0" fillId="0" borderId="0" xfId="0"/>
    <xf numFmtId="0" fontId="0" fillId="0" borderId="0" xfId="0" applyAlignment="1">
      <alignment wrapText="1"/>
    </xf>
    <xf numFmtId="0" fontId="53" fillId="0" borderId="14" xfId="0" applyFont="1" applyBorder="1" applyAlignment="1">
      <alignment horizontal="center" vertical="center" wrapText="1"/>
    </xf>
    <xf numFmtId="0" fontId="53" fillId="0" borderId="14" xfId="0" applyFont="1" applyBorder="1" applyAlignment="1">
      <alignment horizontal="justify" vertical="center" wrapText="1"/>
    </xf>
    <xf numFmtId="0" fontId="53" fillId="0" borderId="14" xfId="0" applyFont="1" applyBorder="1" applyAlignment="1">
      <alignment vertical="center" wrapText="1"/>
    </xf>
    <xf numFmtId="4" fontId="53" fillId="0" borderId="14" xfId="0" applyNumberFormat="1" applyFont="1" applyBorder="1" applyAlignment="1">
      <alignment horizontal="right" vertical="center" wrapText="1"/>
    </xf>
    <xf numFmtId="0" fontId="53" fillId="0" borderId="63" xfId="0" applyFont="1" applyBorder="1" applyAlignment="1">
      <alignment horizontal="center" vertical="center" wrapText="1"/>
    </xf>
    <xf numFmtId="0" fontId="53" fillId="0" borderId="6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65" xfId="0" applyFont="1" applyBorder="1" applyAlignment="1">
      <alignment vertical="center" wrapText="1"/>
    </xf>
    <xf numFmtId="4" fontId="53" fillId="0" borderId="65" xfId="0" applyNumberFormat="1" applyFont="1" applyBorder="1" applyAlignment="1">
      <alignment horizontal="right" vertical="center" wrapText="1"/>
    </xf>
    <xf numFmtId="49" fontId="53" fillId="0" borderId="37" xfId="0" applyNumberFormat="1" applyFont="1" applyBorder="1" applyAlignment="1">
      <alignment horizontal="center" vertical="center" wrapText="1"/>
    </xf>
    <xf numFmtId="0" fontId="65" fillId="3" borderId="0" xfId="0" applyFont="1" applyFill="1" applyAlignment="1">
      <alignment horizontal="left"/>
    </xf>
    <xf numFmtId="0" fontId="76" fillId="3" borderId="0" xfId="0" applyFont="1" applyFill="1" applyAlignment="1">
      <alignment horizontal="left"/>
    </xf>
    <xf numFmtId="0" fontId="77" fillId="0" borderId="0" xfId="0" applyFont="1"/>
    <xf numFmtId="0" fontId="76" fillId="2" borderId="0" xfId="0" applyFont="1" applyFill="1"/>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horizontal="left" wrapText="1"/>
    </xf>
    <xf numFmtId="0" fontId="25" fillId="0" borderId="0" xfId="0" applyFont="1" applyAlignment="1">
      <alignment horizontal="justify" vertical="top" wrapText="1"/>
    </xf>
    <xf numFmtId="0" fontId="25" fillId="0" borderId="0" xfId="0" applyFont="1" applyAlignment="1">
      <alignment horizontal="center" vertical="top" wrapText="1"/>
    </xf>
    <xf numFmtId="0" fontId="0" fillId="0" borderId="0" xfId="0"/>
    <xf numFmtId="4" fontId="53" fillId="0" borderId="14" xfId="0" applyNumberFormat="1" applyFont="1" applyBorder="1" applyAlignment="1">
      <alignment horizontal="right" vertical="center" wrapText="1"/>
    </xf>
    <xf numFmtId="14" fontId="52" fillId="3" borderId="14" xfId="0" applyNumberFormat="1" applyFont="1" applyFill="1" applyBorder="1" applyAlignment="1">
      <alignment horizontal="center" vertical="center"/>
    </xf>
    <xf numFmtId="0" fontId="56" fillId="0" borderId="0" xfId="0" applyFont="1" applyAlignment="1">
      <alignment vertical="center" wrapText="1"/>
    </xf>
    <xf numFmtId="4" fontId="53" fillId="2" borderId="65" xfId="0" applyNumberFormat="1" applyFont="1" applyFill="1" applyBorder="1" applyAlignment="1">
      <alignment horizontal="right" vertical="center" wrapText="1"/>
    </xf>
    <xf numFmtId="0" fontId="53" fillId="2" borderId="65" xfId="0" applyFont="1" applyFill="1" applyBorder="1" applyAlignment="1">
      <alignment vertical="center" wrapText="1"/>
    </xf>
    <xf numFmtId="0" fontId="1" fillId="2" borderId="0" xfId="0" applyFont="1" applyFill="1" applyAlignment="1">
      <alignment horizontal="left"/>
    </xf>
    <xf numFmtId="0" fontId="0" fillId="2" borderId="0" xfId="0" applyFill="1" applyAlignment="1">
      <alignment vertical="center"/>
    </xf>
    <xf numFmtId="0" fontId="53" fillId="0" borderId="14" xfId="0" applyFont="1" applyBorder="1" applyAlignment="1">
      <alignment horizontal="center" vertical="center" wrapText="1"/>
    </xf>
    <xf numFmtId="0" fontId="53" fillId="0" borderId="14" xfId="0" applyFont="1" applyBorder="1" applyAlignment="1">
      <alignment vertical="center" wrapText="1"/>
    </xf>
    <xf numFmtId="0" fontId="53" fillId="0" borderId="14" xfId="0" applyFont="1" applyBorder="1" applyAlignment="1">
      <alignment horizontal="justify" vertical="center" wrapText="1"/>
    </xf>
    <xf numFmtId="0" fontId="0" fillId="0" borderId="0" xfId="0"/>
    <xf numFmtId="4" fontId="53" fillId="0" borderId="14" xfId="0" applyNumberFormat="1" applyFont="1" applyBorder="1" applyAlignment="1">
      <alignment horizontal="right" vertical="center" wrapText="1"/>
    </xf>
    <xf numFmtId="3" fontId="53" fillId="0" borderId="14" xfId="0" applyNumberFormat="1" applyFont="1" applyBorder="1" applyAlignment="1">
      <alignment horizontal="right" vertical="center" wrapText="1"/>
    </xf>
    <xf numFmtId="4" fontId="53" fillId="3" borderId="18" xfId="0" applyNumberFormat="1" applyFont="1" applyFill="1" applyBorder="1" applyAlignment="1">
      <alignment horizontal="right" vertical="center" wrapText="1"/>
    </xf>
    <xf numFmtId="0" fontId="53" fillId="0" borderId="14" xfId="0" applyFont="1" applyBorder="1" applyAlignment="1">
      <alignment horizontal="center" vertical="center" wrapText="1"/>
    </xf>
    <xf numFmtId="0" fontId="53" fillId="0" borderId="14" xfId="0" applyFont="1" applyBorder="1" applyAlignment="1">
      <alignment vertical="center" wrapText="1"/>
    </xf>
    <xf numFmtId="0" fontId="53" fillId="0" borderId="14" xfId="0" applyFont="1" applyBorder="1" applyAlignment="1">
      <alignment horizontal="justify" vertical="center" wrapText="1"/>
    </xf>
    <xf numFmtId="0" fontId="0" fillId="0" borderId="0" xfId="0"/>
    <xf numFmtId="4" fontId="53" fillId="0" borderId="14" xfId="0" applyNumberFormat="1" applyFont="1" applyFill="1" applyBorder="1" applyAlignment="1">
      <alignment horizontal="right" vertical="center" wrapText="1"/>
    </xf>
    <xf numFmtId="4" fontId="53" fillId="0" borderId="14" xfId="0" applyNumberFormat="1" applyFont="1" applyFill="1" applyBorder="1" applyAlignment="1">
      <alignment horizontal="right" vertical="center" wrapText="1"/>
    </xf>
    <xf numFmtId="49" fontId="53" fillId="0" borderId="14" xfId="0" applyNumberFormat="1" applyFont="1" applyBorder="1" applyAlignment="1">
      <alignment vertical="center" wrapText="1"/>
    </xf>
    <xf numFmtId="167" fontId="53" fillId="0" borderId="14" xfId="0" applyNumberFormat="1" applyFont="1" applyBorder="1" applyAlignment="1">
      <alignment horizontal="right" vertical="center" wrapText="1"/>
    </xf>
    <xf numFmtId="0" fontId="53" fillId="0" borderId="14" xfId="0" applyFont="1" applyBorder="1" applyAlignment="1">
      <alignment horizontal="right" vertical="center" wrapText="1"/>
    </xf>
    <xf numFmtId="0" fontId="53" fillId="3" borderId="14" xfId="0" applyFont="1" applyFill="1" applyBorder="1" applyAlignment="1">
      <alignment horizontal="right" vertical="center" wrapText="1"/>
    </xf>
    <xf numFmtId="4" fontId="53" fillId="0" borderId="14" xfId="0" applyNumberFormat="1" applyFont="1" applyBorder="1" applyAlignment="1">
      <alignment horizontal="right" wrapText="1"/>
    </xf>
    <xf numFmtId="4" fontId="53" fillId="3" borderId="14" xfId="0" applyNumberFormat="1" applyFont="1" applyFill="1" applyBorder="1" applyAlignment="1">
      <alignment horizontal="right" wrapText="1"/>
    </xf>
    <xf numFmtId="4" fontId="53" fillId="3" borderId="14" xfId="0" applyNumberFormat="1" applyFont="1" applyFill="1" applyBorder="1" applyAlignment="1">
      <alignment horizontal="right" vertical="center" wrapText="1"/>
    </xf>
    <xf numFmtId="4" fontId="53" fillId="3" borderId="10" xfId="0" applyNumberFormat="1" applyFont="1" applyFill="1" applyBorder="1" applyAlignment="1">
      <alignment horizontal="right" vertical="center" wrapText="1"/>
    </xf>
    <xf numFmtId="4" fontId="53" fillId="0" borderId="14" xfId="0" applyNumberFormat="1" applyFont="1" applyFill="1" applyBorder="1" applyAlignment="1">
      <alignment horizontal="right" wrapText="1"/>
    </xf>
    <xf numFmtId="0" fontId="53" fillId="0" borderId="0" xfId="0" applyFont="1" applyBorder="1" applyAlignment="1">
      <alignment horizontal="left" wrapText="1"/>
    </xf>
    <xf numFmtId="0" fontId="53" fillId="3" borderId="0" xfId="0" applyFont="1" applyFill="1" applyBorder="1" applyAlignment="1">
      <alignment horizontal="left" wrapText="1"/>
    </xf>
    <xf numFmtId="0" fontId="53" fillId="3" borderId="0" xfId="0" applyFont="1" applyFill="1" applyBorder="1" applyAlignment="1">
      <alignment horizontal="left" vertical="center" wrapText="1"/>
    </xf>
    <xf numFmtId="0" fontId="53" fillId="0" borderId="0" xfId="0" applyFont="1" applyBorder="1" applyAlignment="1">
      <alignment horizontal="left" vertical="center" wrapText="1"/>
    </xf>
    <xf numFmtId="0" fontId="53" fillId="0" borderId="0" xfId="0" applyFont="1" applyFill="1" applyBorder="1" applyAlignment="1">
      <alignment horizontal="left" wrapText="1"/>
    </xf>
    <xf numFmtId="166" fontId="53" fillId="0" borderId="14" xfId="0" applyNumberFormat="1" applyFont="1" applyBorder="1" applyAlignment="1">
      <alignment horizontal="right" vertical="center" wrapText="1"/>
    </xf>
    <xf numFmtId="4" fontId="53" fillId="2" borderId="14" xfId="0" applyNumberFormat="1" applyFont="1" applyFill="1" applyBorder="1" applyAlignment="1">
      <alignment horizontal="right" vertical="center" wrapText="1"/>
    </xf>
    <xf numFmtId="0" fontId="53" fillId="0" borderId="14" xfId="0" applyFont="1" applyFill="1" applyBorder="1" applyAlignment="1">
      <alignment horizontal="center" vertical="center" wrapText="1"/>
    </xf>
    <xf numFmtId="167" fontId="53" fillId="0" borderId="14" xfId="0" applyNumberFormat="1" applyFont="1" applyFill="1" applyBorder="1" applyAlignment="1">
      <alignment horizontal="right" vertical="center" wrapText="1"/>
    </xf>
    <xf numFmtId="0" fontId="0" fillId="0" borderId="0" xfId="0" applyFill="1" applyBorder="1"/>
    <xf numFmtId="166" fontId="53" fillId="2" borderId="14" xfId="0" applyNumberFormat="1" applyFont="1" applyFill="1" applyBorder="1" applyAlignment="1">
      <alignment horizontal="right" vertical="center" wrapText="1"/>
    </xf>
    <xf numFmtId="166" fontId="53" fillId="0" borderId="14" xfId="0" applyNumberFormat="1" applyFont="1" applyFill="1" applyBorder="1" applyAlignment="1">
      <alignment horizontal="right" vertical="center" wrapText="1"/>
    </xf>
    <xf numFmtId="3" fontId="53" fillId="0" borderId="65" xfId="0" applyNumberFormat="1" applyFont="1" applyBorder="1" applyAlignment="1">
      <alignment horizontal="right" vertical="center" wrapText="1"/>
    </xf>
    <xf numFmtId="4" fontId="53" fillId="0" borderId="65" xfId="0" applyNumberFormat="1" applyFont="1" applyBorder="1" applyAlignment="1">
      <alignment vertical="center" wrapText="1"/>
    </xf>
    <xf numFmtId="0" fontId="0" fillId="0" borderId="14" xfId="0" applyFill="1" applyBorder="1" applyAlignment="1">
      <alignment wrapText="1"/>
    </xf>
    <xf numFmtId="0" fontId="0" fillId="0" borderId="14" xfId="0" applyFill="1" applyBorder="1" applyAlignment="1">
      <alignment horizontal="center"/>
    </xf>
    <xf numFmtId="0" fontId="0" fillId="0" borderId="14" xfId="0" applyFill="1" applyBorder="1" applyAlignment="1">
      <alignment horizontal="center" vertical="center"/>
    </xf>
    <xf numFmtId="0" fontId="24" fillId="0" borderId="14" xfId="0" applyFont="1" applyFill="1" applyBorder="1" applyAlignment="1">
      <alignment horizontal="center" vertical="center"/>
    </xf>
    <xf numFmtId="0" fontId="53" fillId="0" borderId="14" xfId="0" applyFont="1" applyBorder="1" applyAlignment="1">
      <alignment horizontal="center" vertical="center" wrapText="1"/>
    </xf>
    <xf numFmtId="0" fontId="46" fillId="0" borderId="14" xfId="0" applyFont="1" applyFill="1" applyBorder="1" applyAlignment="1">
      <alignment horizontal="center" vertical="center"/>
    </xf>
    <xf numFmtId="4" fontId="53" fillId="0" borderId="14" xfId="0" applyNumberFormat="1" applyFont="1" applyFill="1" applyBorder="1" applyAlignment="1">
      <alignment horizontal="right" vertical="center" wrapText="1"/>
    </xf>
    <xf numFmtId="0" fontId="0" fillId="3" borderId="14" xfId="0" applyFill="1" applyBorder="1" applyAlignment="1">
      <alignment vertical="center"/>
    </xf>
    <xf numFmtId="0" fontId="53" fillId="0" borderId="6" xfId="0" applyFont="1" applyFill="1" applyBorder="1" applyAlignment="1">
      <alignment horizontal="center" vertical="center" wrapText="1"/>
    </xf>
    <xf numFmtId="14" fontId="53" fillId="0" borderId="14" xfId="0" applyNumberFormat="1" applyFont="1" applyFill="1" applyBorder="1" applyAlignment="1">
      <alignment horizontal="center" vertical="center" wrapText="1"/>
    </xf>
    <xf numFmtId="4" fontId="53" fillId="0" borderId="14" xfId="0" applyNumberFormat="1" applyFont="1" applyFill="1" applyBorder="1" applyAlignment="1">
      <alignment horizontal="center" vertical="center" wrapText="1"/>
    </xf>
    <xf numFmtId="14" fontId="53" fillId="0" borderId="10" xfId="0" applyNumberFormat="1" applyFont="1" applyFill="1" applyBorder="1" applyAlignment="1">
      <alignment horizontal="center" vertical="center" wrapText="1"/>
    </xf>
    <xf numFmtId="14" fontId="53" fillId="0" borderId="6" xfId="0" applyNumberFormat="1" applyFont="1" applyFill="1" applyBorder="1" applyAlignment="1">
      <alignment horizontal="center" vertical="center" wrapText="1"/>
    </xf>
    <xf numFmtId="0" fontId="78" fillId="0" borderId="14" xfId="0" applyFont="1" applyFill="1" applyBorder="1" applyAlignment="1">
      <alignment horizontal="center" vertical="center" wrapText="1"/>
    </xf>
    <xf numFmtId="4" fontId="53" fillId="0" borderId="6" xfId="0" applyNumberFormat="1" applyFont="1" applyFill="1" applyBorder="1" applyAlignment="1">
      <alignment horizontal="right" vertical="center" wrapText="1"/>
    </xf>
    <xf numFmtId="0" fontId="78" fillId="0" borderId="0" xfId="0" applyFont="1" applyFill="1" applyAlignment="1">
      <alignment horizontal="center" vertical="center"/>
    </xf>
    <xf numFmtId="0" fontId="78" fillId="0" borderId="14" xfId="0" applyFont="1" applyFill="1" applyBorder="1" applyAlignment="1">
      <alignment horizontal="center" vertical="center"/>
    </xf>
    <xf numFmtId="4" fontId="49" fillId="0" borderId="14" xfId="0" applyNumberFormat="1" applyFont="1" applyFill="1" applyBorder="1" applyAlignment="1">
      <alignment horizontal="right" vertical="center"/>
    </xf>
    <xf numFmtId="3" fontId="3" fillId="0" borderId="42" xfId="0" applyNumberFormat="1" applyFont="1" applyFill="1" applyBorder="1" applyAlignment="1">
      <alignment horizontal="right" vertical="center"/>
    </xf>
    <xf numFmtId="165" fontId="53" fillId="0" borderId="14" xfId="0" applyNumberFormat="1" applyFont="1" applyBorder="1" applyAlignment="1">
      <alignment horizontal="right" vertical="center" wrapText="1"/>
    </xf>
    <xf numFmtId="4" fontId="53" fillId="0" borderId="14" xfId="0" applyNumberFormat="1" applyFont="1" applyFill="1" applyBorder="1" applyAlignment="1">
      <alignment horizontal="right" vertical="center" wrapText="1"/>
    </xf>
    <xf numFmtId="0" fontId="53" fillId="0" borderId="14"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14" xfId="0" applyFont="1" applyBorder="1" applyAlignment="1">
      <alignment horizontal="center" wrapText="1"/>
    </xf>
    <xf numFmtId="0" fontId="16" fillId="0" borderId="14" xfId="0" applyFont="1" applyBorder="1" applyAlignment="1">
      <alignment horizontal="center" vertical="center" wrapText="1"/>
    </xf>
    <xf numFmtId="0" fontId="0" fillId="0" borderId="61" xfId="0" applyBorder="1" applyAlignment="1">
      <alignment horizontal="center" vertical="center" textRotation="90" wrapText="1"/>
    </xf>
    <xf numFmtId="0" fontId="0" fillId="0" borderId="0" xfId="0"/>
    <xf numFmtId="4" fontId="53" fillId="2" borderId="65" xfId="0" applyNumberFormat="1" applyFont="1" applyFill="1" applyBorder="1" applyAlignment="1">
      <alignment vertical="center" wrapText="1"/>
    </xf>
    <xf numFmtId="0" fontId="16" fillId="0" borderId="14" xfId="0" applyFont="1" applyBorder="1" applyAlignment="1">
      <alignment horizontal="center" wrapText="1"/>
    </xf>
    <xf numFmtId="0" fontId="16" fillId="0" borderId="14"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3" xfId="0" applyFont="1" applyBorder="1" applyAlignment="1">
      <alignment horizontal="center" vertical="center" wrapText="1"/>
    </xf>
    <xf numFmtId="0" fontId="1" fillId="0" borderId="0" xfId="0" applyFont="1"/>
    <xf numFmtId="0" fontId="16" fillId="0" borderId="12" xfId="0" applyFont="1" applyBorder="1" applyAlignment="1">
      <alignment horizontal="center" wrapText="1"/>
    </xf>
    <xf numFmtId="0" fontId="0" fillId="0" borderId="0" xfId="0" applyAlignment="1">
      <alignment horizontal="center"/>
    </xf>
    <xf numFmtId="0" fontId="1" fillId="0" borderId="14" xfId="0" applyFont="1" applyBorder="1" applyAlignment="1">
      <alignment horizontal="center" vertical="center"/>
    </xf>
    <xf numFmtId="0" fontId="0" fillId="0" borderId="0" xfId="0"/>
    <xf numFmtId="0" fontId="50" fillId="3" borderId="14" xfId="6" applyFill="1" applyBorder="1" applyAlignment="1">
      <alignment horizontal="center" vertical="center" wrapText="1"/>
    </xf>
    <xf numFmtId="14" fontId="49" fillId="3" borderId="14" xfId="0" applyNumberFormat="1" applyFont="1" applyFill="1" applyBorder="1" applyAlignment="1">
      <alignment horizontal="center" vertical="center" wrapText="1"/>
    </xf>
    <xf numFmtId="0" fontId="49" fillId="3" borderId="14" xfId="0" applyFont="1" applyFill="1" applyBorder="1" applyAlignment="1">
      <alignment horizontal="center" vertical="center" wrapText="1"/>
    </xf>
    <xf numFmtId="0" fontId="49" fillId="3" borderId="14" xfId="0" applyFont="1" applyFill="1" applyBorder="1" applyAlignment="1">
      <alignment horizontal="justify" vertical="center" wrapText="1"/>
    </xf>
    <xf numFmtId="14" fontId="53" fillId="0" borderId="14" xfId="0" applyNumberFormat="1" applyFont="1" applyBorder="1" applyAlignment="1">
      <alignment horizontal="center" vertical="center"/>
    </xf>
    <xf numFmtId="0" fontId="53" fillId="0" borderId="14" xfId="0" applyFont="1" applyBorder="1" applyAlignment="1">
      <alignment horizontal="center" vertical="center"/>
    </xf>
    <xf numFmtId="0" fontId="49" fillId="0" borderId="14" xfId="0" applyFont="1" applyBorder="1" applyAlignment="1">
      <alignment vertical="center" wrapText="1"/>
    </xf>
    <xf numFmtId="0" fontId="0" fillId="6" borderId="0" xfId="0" applyFill="1"/>
    <xf numFmtId="0" fontId="0" fillId="7" borderId="0" xfId="0" applyFill="1"/>
    <xf numFmtId="0" fontId="0" fillId="8" borderId="0" xfId="0" applyFill="1"/>
    <xf numFmtId="0" fontId="4" fillId="3" borderId="14" xfId="1" applyFont="1" applyFill="1" applyBorder="1" applyAlignment="1">
      <alignment wrapText="1"/>
    </xf>
    <xf numFmtId="0" fontId="22" fillId="3" borderId="14" xfId="0" applyFont="1" applyFill="1" applyBorder="1" applyAlignment="1">
      <alignment wrapText="1"/>
    </xf>
    <xf numFmtId="0" fontId="0" fillId="0" borderId="14" xfId="0" applyBorder="1" applyAlignment="1">
      <alignment vertical="center"/>
    </xf>
    <xf numFmtId="0" fontId="16" fillId="0" borderId="14" xfId="0" applyFont="1" applyFill="1" applyBorder="1" applyAlignment="1">
      <alignment horizontal="left" wrapText="1"/>
    </xf>
    <xf numFmtId="0" fontId="16" fillId="0" borderId="14" xfId="0" applyFont="1" applyFill="1" applyBorder="1" applyAlignment="1">
      <alignment horizontal="center" vertical="center" wrapText="1"/>
    </xf>
    <xf numFmtId="0" fontId="24" fillId="0" borderId="0" xfId="11"/>
    <xf numFmtId="0" fontId="46" fillId="0" borderId="0" xfId="1" applyFont="1" applyAlignment="1">
      <alignment horizontal="center" vertical="center"/>
    </xf>
    <xf numFmtId="0" fontId="46" fillId="0" borderId="0" xfId="1" applyFont="1"/>
    <xf numFmtId="0" fontId="46" fillId="0" borderId="0" xfId="1" applyFont="1" applyAlignment="1">
      <alignment horizontal="center"/>
    </xf>
    <xf numFmtId="0" fontId="46" fillId="0" borderId="14" xfId="1" applyFont="1" applyBorder="1" applyAlignment="1">
      <alignment horizontal="center" vertical="center" wrapText="1"/>
    </xf>
    <xf numFmtId="0" fontId="46" fillId="0" borderId="14" xfId="1" applyFont="1" applyBorder="1" applyAlignment="1">
      <alignment vertical="center" wrapText="1"/>
    </xf>
    <xf numFmtId="0" fontId="4" fillId="0" borderId="0" xfId="0" applyFont="1" applyAlignment="1">
      <alignment horizontal="center"/>
    </xf>
    <xf numFmtId="0" fontId="46" fillId="0" borderId="14" xfId="1" applyFont="1" applyBorder="1" applyAlignment="1">
      <alignment horizontal="center" wrapText="1"/>
    </xf>
    <xf numFmtId="0" fontId="22" fillId="3" borderId="14" xfId="0" applyFont="1" applyFill="1" applyBorder="1"/>
    <xf numFmtId="0" fontId="4" fillId="9" borderId="14" xfId="0" applyFont="1" applyFill="1" applyBorder="1"/>
    <xf numFmtId="0" fontId="22" fillId="0" borderId="14" xfId="0" applyFont="1" applyBorder="1"/>
    <xf numFmtId="0" fontId="22" fillId="0" borderId="14" xfId="0" applyFont="1" applyBorder="1" applyAlignment="1">
      <alignment horizontal="center" wrapText="1"/>
    </xf>
    <xf numFmtId="0" fontId="4" fillId="0" borderId="14" xfId="0" applyFont="1" applyBorder="1" applyAlignment="1">
      <alignment horizontal="center" vertical="center"/>
    </xf>
    <xf numFmtId="0" fontId="22" fillId="0" borderId="14" xfId="0" applyFont="1" applyBorder="1" applyAlignment="1">
      <alignment horizontal="center"/>
    </xf>
    <xf numFmtId="2" fontId="0" fillId="0" borderId="14" xfId="0" applyNumberFormat="1" applyBorder="1" applyAlignment="1">
      <alignment horizontal="center"/>
    </xf>
    <xf numFmtId="2" fontId="46" fillId="0" borderId="14" xfId="0" applyNumberFormat="1" applyFont="1" applyBorder="1" applyAlignment="1">
      <alignment horizontal="center" vertical="center"/>
    </xf>
    <xf numFmtId="2" fontId="0" fillId="0" borderId="18" xfId="0" applyNumberFormat="1" applyBorder="1" applyAlignment="1">
      <alignment horizontal="center"/>
    </xf>
    <xf numFmtId="2" fontId="46" fillId="0" borderId="18" xfId="0" applyNumberFormat="1" applyFont="1" applyBorder="1" applyAlignment="1">
      <alignment horizontal="center" vertical="center"/>
    </xf>
    <xf numFmtId="0" fontId="4" fillId="0" borderId="14" xfId="0" applyFont="1" applyBorder="1"/>
    <xf numFmtId="49" fontId="0" fillId="0" borderId="14" xfId="0" applyNumberFormat="1" applyBorder="1"/>
    <xf numFmtId="0" fontId="4" fillId="0" borderId="14" xfId="0" applyFont="1" applyBorder="1" applyAlignment="1">
      <alignment horizontal="center" vertical="center" wrapText="1"/>
    </xf>
    <xf numFmtId="2" fontId="22" fillId="0" borderId="7" xfId="0" applyNumberFormat="1" applyFont="1" applyBorder="1" applyAlignment="1">
      <alignment horizontal="center" vertical="center"/>
    </xf>
    <xf numFmtId="165" fontId="0" fillId="0" borderId="14" xfId="0" applyNumberFormat="1" applyBorder="1" applyAlignment="1">
      <alignment horizontal="center"/>
    </xf>
    <xf numFmtId="2" fontId="46" fillId="0" borderId="19" xfId="0" applyNumberFormat="1" applyFont="1" applyBorder="1" applyAlignment="1">
      <alignment horizontal="center" vertical="center"/>
    </xf>
    <xf numFmtId="2" fontId="22" fillId="0" borderId="14" xfId="0" applyNumberFormat="1" applyFont="1" applyBorder="1" applyAlignment="1">
      <alignment horizontal="center" vertical="center"/>
    </xf>
    <xf numFmtId="165" fontId="46" fillId="0" borderId="14" xfId="0" applyNumberFormat="1" applyFont="1" applyBorder="1" applyAlignment="1">
      <alignment horizontal="center" vertical="center"/>
    </xf>
    <xf numFmtId="170" fontId="46" fillId="0" borderId="14" xfId="0" applyNumberFormat="1" applyFont="1" applyBorder="1" applyAlignment="1">
      <alignment horizontal="center" vertical="center"/>
    </xf>
    <xf numFmtId="0" fontId="56" fillId="0" borderId="0" xfId="0" applyFont="1" applyAlignment="1">
      <alignment horizontal="center" vertical="center"/>
    </xf>
    <xf numFmtId="0" fontId="79" fillId="0" borderId="0" xfId="0" applyFont="1" applyAlignment="1">
      <alignment horizontal="center" vertical="center"/>
    </xf>
    <xf numFmtId="166" fontId="16" fillId="0" borderId="20" xfId="5" applyNumberFormat="1" applyFont="1" applyBorder="1" applyAlignment="1">
      <alignment horizontal="right" vertical="center" wrapText="1"/>
    </xf>
    <xf numFmtId="166" fontId="16" fillId="0" borderId="31" xfId="5" applyNumberFormat="1" applyFont="1" applyBorder="1" applyAlignment="1">
      <alignment horizontal="right" vertical="center" wrapText="1"/>
    </xf>
    <xf numFmtId="166" fontId="16" fillId="0" borderId="14" xfId="5" applyNumberFormat="1" applyFont="1" applyBorder="1" applyAlignment="1">
      <alignment horizontal="right" vertical="center" wrapText="1"/>
    </xf>
    <xf numFmtId="166" fontId="16" fillId="0" borderId="19" xfId="5" applyNumberFormat="1" applyFont="1" applyBorder="1" applyAlignment="1">
      <alignment horizontal="right" vertical="center" wrapText="1"/>
    </xf>
    <xf numFmtId="166" fontId="16" fillId="0" borderId="48" xfId="5" applyNumberFormat="1" applyFont="1" applyBorder="1" applyAlignment="1">
      <alignment horizontal="right" vertical="center" wrapText="1"/>
    </xf>
    <xf numFmtId="166" fontId="16" fillId="0" borderId="33" xfId="5" applyNumberFormat="1" applyFont="1" applyBorder="1" applyAlignment="1">
      <alignment horizontal="right" vertical="center" wrapText="1"/>
    </xf>
    <xf numFmtId="166" fontId="16" fillId="0" borderId="25" xfId="5" applyNumberFormat="1" applyFont="1" applyBorder="1" applyAlignment="1">
      <alignment horizontal="right" vertical="center" wrapText="1"/>
    </xf>
    <xf numFmtId="166" fontId="16" fillId="0" borderId="10" xfId="5" applyNumberFormat="1" applyFont="1" applyBorder="1" applyAlignment="1">
      <alignment horizontal="right" vertical="center" wrapText="1"/>
    </xf>
    <xf numFmtId="166" fontId="16" fillId="0" borderId="49" xfId="5" applyNumberFormat="1" applyFont="1" applyBorder="1" applyAlignment="1">
      <alignment horizontal="right" vertical="center" wrapText="1"/>
    </xf>
    <xf numFmtId="166" fontId="16" fillId="0" borderId="20" xfId="5" applyNumberFormat="1" applyFont="1" applyBorder="1" applyAlignment="1">
      <alignment vertical="center" wrapText="1"/>
    </xf>
    <xf numFmtId="166" fontId="16" fillId="0" borderId="14" xfId="5" applyNumberFormat="1" applyFont="1" applyBorder="1" applyAlignment="1">
      <alignment vertical="center" wrapText="1"/>
    </xf>
    <xf numFmtId="166" fontId="16" fillId="0" borderId="36" xfId="5" applyNumberFormat="1" applyFont="1" applyBorder="1" applyAlignment="1">
      <alignment vertical="center" wrapText="1"/>
    </xf>
    <xf numFmtId="166" fontId="16" fillId="0" borderId="27" xfId="5" applyNumberFormat="1" applyFont="1" applyBorder="1" applyAlignment="1">
      <alignment vertical="center" wrapText="1"/>
    </xf>
    <xf numFmtId="166" fontId="16" fillId="0" borderId="19" xfId="5" applyNumberFormat="1" applyFont="1" applyBorder="1" applyAlignment="1">
      <alignment vertical="center" wrapText="1"/>
    </xf>
    <xf numFmtId="0" fontId="16" fillId="0" borderId="6" xfId="0" applyFont="1" applyBorder="1" applyAlignment="1">
      <alignment horizontal="center" vertical="center" wrapText="1"/>
    </xf>
    <xf numFmtId="0" fontId="16" fillId="0" borderId="11" xfId="0" applyFont="1" applyBorder="1" applyAlignment="1">
      <alignment horizontal="center" vertical="center" wrapText="1"/>
    </xf>
    <xf numFmtId="2" fontId="16" fillId="0" borderId="11" xfId="0" applyNumberFormat="1" applyFont="1" applyBorder="1" applyAlignment="1">
      <alignment horizontal="center" vertical="center" wrapText="1"/>
    </xf>
    <xf numFmtId="0" fontId="46" fillId="0" borderId="8" xfId="0" applyFont="1" applyFill="1" applyBorder="1" applyAlignment="1">
      <alignment horizontal="center" vertical="center"/>
    </xf>
    <xf numFmtId="4" fontId="18" fillId="0" borderId="50" xfId="0" applyNumberFormat="1" applyFont="1" applyBorder="1" applyAlignment="1">
      <alignment horizontal="center" vertical="center"/>
    </xf>
    <xf numFmtId="0" fontId="46" fillId="0" borderId="71" xfId="0" applyFont="1" applyFill="1" applyBorder="1" applyAlignment="1">
      <alignment horizontal="center" vertical="center"/>
    </xf>
    <xf numFmtId="166" fontId="16" fillId="0" borderId="32" xfId="0" applyNumberFormat="1" applyFont="1" applyFill="1" applyBorder="1" applyAlignment="1">
      <alignment horizontal="center" vertical="center" wrapText="1"/>
    </xf>
    <xf numFmtId="166" fontId="16" fillId="0" borderId="25" xfId="0" applyNumberFormat="1" applyFont="1" applyFill="1" applyBorder="1" applyAlignment="1">
      <alignment horizontal="center" vertical="center" wrapText="1"/>
    </xf>
    <xf numFmtId="165" fontId="16" fillId="0" borderId="14" xfId="0" applyNumberFormat="1" applyFont="1" applyBorder="1" applyAlignment="1">
      <alignment horizontal="center" vertical="center" wrapText="1"/>
    </xf>
    <xf numFmtId="165" fontId="16" fillId="0" borderId="19" xfId="0" applyNumberFormat="1" applyFont="1" applyBorder="1" applyAlignment="1">
      <alignment horizontal="center" vertical="center" wrapText="1"/>
    </xf>
    <xf numFmtId="164" fontId="0" fillId="0" borderId="0" xfId="0" applyNumberFormat="1"/>
    <xf numFmtId="171" fontId="0" fillId="0" borderId="0" xfId="0" applyNumberFormat="1"/>
    <xf numFmtId="0" fontId="50" fillId="0" borderId="0" xfId="6"/>
    <xf numFmtId="0" fontId="16" fillId="0" borderId="14" xfId="0" applyFont="1" applyBorder="1" applyAlignment="1">
      <alignment horizontal="center" vertical="center" wrapText="1"/>
    </xf>
    <xf numFmtId="0" fontId="16" fillId="0" borderId="30" xfId="0" applyFont="1" applyBorder="1" applyAlignment="1">
      <alignment horizontal="center" vertical="center" wrapText="1"/>
    </xf>
    <xf numFmtId="0" fontId="0" fillId="0" borderId="14" xfId="0" applyBorder="1" applyAlignment="1">
      <alignment horizontal="center" vertical="center"/>
    </xf>
    <xf numFmtId="165" fontId="75" fillId="0" borderId="14" xfId="0" applyNumberFormat="1" applyFont="1" applyBorder="1" applyAlignment="1">
      <alignment horizontal="center" vertical="center"/>
    </xf>
    <xf numFmtId="165" fontId="75" fillId="0" borderId="14" xfId="0" applyNumberFormat="1" applyFont="1" applyBorder="1" applyAlignment="1">
      <alignment horizontal="center" vertical="top"/>
    </xf>
    <xf numFmtId="166" fontId="16" fillId="0" borderId="30" xfId="5" applyNumberFormat="1" applyFont="1" applyBorder="1" applyAlignment="1">
      <alignment horizontal="center" vertical="center" wrapText="1"/>
    </xf>
    <xf numFmtId="166" fontId="16" fillId="0" borderId="20" xfId="5" applyNumberFormat="1" applyFont="1" applyBorder="1" applyAlignment="1">
      <alignment horizontal="center" vertical="center" wrapText="1"/>
    </xf>
    <xf numFmtId="164" fontId="16" fillId="0" borderId="31" xfId="5" applyFont="1" applyBorder="1" applyAlignment="1">
      <alignment horizontal="center" vertical="center" wrapText="1"/>
    </xf>
    <xf numFmtId="166" fontId="16" fillId="0" borderId="11" xfId="5" applyNumberFormat="1" applyFont="1" applyBorder="1" applyAlignment="1">
      <alignment horizontal="center" vertical="center" wrapText="1"/>
    </xf>
    <xf numFmtId="166" fontId="16" fillId="0" borderId="14" xfId="5" applyNumberFormat="1" applyFont="1" applyBorder="1" applyAlignment="1">
      <alignment horizontal="center" vertical="center" wrapText="1"/>
    </xf>
    <xf numFmtId="164" fontId="16" fillId="0" borderId="48" xfId="5" applyFont="1" applyBorder="1" applyAlignment="1">
      <alignment horizontal="center" vertical="center" wrapText="1"/>
    </xf>
    <xf numFmtId="168" fontId="16" fillId="0" borderId="48" xfId="5" applyNumberFormat="1" applyFont="1" applyBorder="1" applyAlignment="1">
      <alignment horizontal="center" vertical="center" wrapText="1"/>
    </xf>
    <xf numFmtId="164" fontId="16" fillId="0" borderId="32" xfId="5" applyFont="1" applyBorder="1" applyAlignment="1">
      <alignment horizontal="center" vertical="center" wrapText="1"/>
    </xf>
    <xf numFmtId="164" fontId="16" fillId="0" borderId="33" xfId="5" applyFont="1" applyBorder="1" applyAlignment="1">
      <alignment horizontal="center" vertical="center" wrapText="1"/>
    </xf>
    <xf numFmtId="164" fontId="16" fillId="0" borderId="25" xfId="5" applyFont="1" applyBorder="1" applyAlignment="1">
      <alignment horizontal="center" vertical="center" wrapText="1"/>
    </xf>
    <xf numFmtId="166" fontId="24" fillId="0" borderId="14" xfId="4" applyNumberFormat="1" applyFont="1" applyFill="1" applyBorder="1" applyAlignment="1">
      <alignment horizontal="center" vertical="center"/>
    </xf>
    <xf numFmtId="10" fontId="30" fillId="0" borderId="14" xfId="2" applyNumberFormat="1" applyFont="1" applyFill="1" applyBorder="1" applyAlignment="1">
      <alignment horizontal="center" vertical="center"/>
    </xf>
    <xf numFmtId="0" fontId="7" fillId="0" borderId="0" xfId="0" applyFont="1" applyAlignment="1">
      <alignment horizontal="justify" wrapText="1"/>
    </xf>
    <xf numFmtId="0" fontId="4" fillId="0" borderId="0" xfId="0" applyFont="1" applyAlignment="1">
      <alignment horizontal="justify" wrapText="1"/>
    </xf>
    <xf numFmtId="49" fontId="6" fillId="0" borderId="6"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7" xfId="0" applyNumberFormat="1" applyFont="1" applyBorder="1" applyAlignment="1">
      <alignment horizontal="center" vertical="center"/>
    </xf>
    <xf numFmtId="0" fontId="6" fillId="0" borderId="2" xfId="0" applyFont="1" applyBorder="1" applyAlignment="1">
      <alignment horizontal="justify" vertical="center" wrapText="1"/>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4" fontId="6" fillId="0" borderId="6" xfId="0" applyNumberFormat="1" applyFont="1" applyBorder="1" applyAlignment="1">
      <alignment horizontal="center" vertical="center"/>
    </xf>
    <xf numFmtId="4" fontId="6" fillId="0" borderId="2" xfId="0" applyNumberFormat="1" applyFont="1" applyBorder="1" applyAlignment="1">
      <alignment horizontal="center" vertical="center"/>
    </xf>
    <xf numFmtId="4" fontId="6" fillId="0" borderId="7" xfId="0" applyNumberFormat="1" applyFont="1" applyBorder="1" applyAlignment="1">
      <alignment horizontal="center" vertical="center"/>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2" fontId="6" fillId="0" borderId="6" xfId="0" applyNumberFormat="1" applyFont="1" applyBorder="1" applyAlignment="1">
      <alignment horizontal="center" vertical="center"/>
    </xf>
    <xf numFmtId="2" fontId="6" fillId="0" borderId="2" xfId="0" applyNumberFormat="1" applyFont="1" applyBorder="1" applyAlignment="1">
      <alignment horizontal="center" vertical="center"/>
    </xf>
    <xf numFmtId="2" fontId="6" fillId="0" borderId="7" xfId="0" applyNumberFormat="1" applyFont="1" applyBorder="1" applyAlignment="1">
      <alignment horizontal="center" vertical="center"/>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4" fontId="6" fillId="0" borderId="6" xfId="0" applyNumberFormat="1" applyFont="1" applyBorder="1" applyAlignment="1">
      <alignment horizontal="left" vertical="center" wrapText="1"/>
    </xf>
    <xf numFmtId="0" fontId="2" fillId="0" borderId="0" xfId="0" applyFont="1" applyAlignment="1">
      <alignment horizontal="center"/>
    </xf>
    <xf numFmtId="0" fontId="3" fillId="0" borderId="1" xfId="0" applyFont="1" applyBorder="1" applyAlignment="1">
      <alignment horizontal="left"/>
    </xf>
    <xf numFmtId="49" fontId="3" fillId="0" borderId="1" xfId="0" applyNumberFormat="1" applyFont="1" applyBorder="1" applyAlignment="1">
      <alignment horizontal="left"/>
    </xf>
    <xf numFmtId="49" fontId="3" fillId="0" borderId="2" xfId="0" applyNumberFormat="1" applyFont="1" applyBorder="1" applyAlignment="1">
      <alignment horizontal="left"/>
    </xf>
    <xf numFmtId="49" fontId="3" fillId="0" borderId="1" xfId="0" applyNumberFormat="1" applyFont="1" applyBorder="1" applyAlignment="1">
      <alignment horizontal="center"/>
    </xf>
    <xf numFmtId="49" fontId="3" fillId="0" borderId="0" xfId="0" applyNumberFormat="1" applyFont="1" applyAlignment="1">
      <alignment horizont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9" xfId="0" applyFont="1" applyFill="1" applyBorder="1" applyAlignment="1">
      <alignment horizontal="center" vertical="center" wrapText="1"/>
    </xf>
    <xf numFmtId="49" fontId="6" fillId="2" borderId="6"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6" fillId="2" borderId="7" xfId="0" applyNumberFormat="1" applyFont="1" applyFill="1" applyBorder="1" applyAlignment="1">
      <alignment horizontal="center" vertical="center"/>
    </xf>
    <xf numFmtId="0" fontId="6" fillId="2" borderId="2" xfId="0" applyFont="1" applyFill="1" applyBorder="1" applyAlignment="1">
      <alignment horizontal="justify" vertical="center" wrapText="1"/>
    </xf>
    <xf numFmtId="4" fontId="6" fillId="3" borderId="6" xfId="0" applyNumberFormat="1" applyFont="1" applyFill="1" applyBorder="1" applyAlignment="1">
      <alignment horizontal="center" vertical="center"/>
    </xf>
    <xf numFmtId="4" fontId="6" fillId="3" borderId="2" xfId="0" applyNumberFormat="1" applyFont="1" applyFill="1" applyBorder="1" applyAlignment="1">
      <alignment horizontal="center" vertical="center"/>
    </xf>
    <xf numFmtId="4" fontId="6" fillId="3" borderId="7" xfId="0" applyNumberFormat="1" applyFont="1" applyFill="1" applyBorder="1" applyAlignment="1">
      <alignment horizontal="center" vertical="center"/>
    </xf>
    <xf numFmtId="1" fontId="6" fillId="0" borderId="6" xfId="0" applyNumberFormat="1" applyFont="1" applyBorder="1" applyAlignment="1">
      <alignment horizontal="center" vertical="center"/>
    </xf>
    <xf numFmtId="1" fontId="6" fillId="0" borderId="2" xfId="0" applyNumberFormat="1" applyFont="1" applyBorder="1" applyAlignment="1">
      <alignment horizontal="center" vertical="center"/>
    </xf>
    <xf numFmtId="1" fontId="6" fillId="0" borderId="7" xfId="0" applyNumberFormat="1" applyFont="1" applyBorder="1" applyAlignment="1">
      <alignment horizontal="center" vertical="center"/>
    </xf>
    <xf numFmtId="49" fontId="4" fillId="0" borderId="2" xfId="0" applyNumberFormat="1" applyFont="1" applyBorder="1" applyAlignment="1">
      <alignment horizontal="center" vertical="top"/>
    </xf>
    <xf numFmtId="0" fontId="4" fillId="0" borderId="2" xfId="0" applyNumberFormat="1" applyFont="1" applyBorder="1" applyAlignment="1">
      <alignment horizontal="left" vertical="top" wrapText="1"/>
    </xf>
    <xf numFmtId="0" fontId="4" fillId="0" borderId="6" xfId="0" applyNumberFormat="1" applyFont="1" applyBorder="1" applyAlignment="1">
      <alignment horizontal="center" vertical="top" wrapText="1"/>
    </xf>
    <xf numFmtId="0" fontId="4" fillId="0" borderId="2" xfId="0" applyNumberFormat="1" applyFont="1" applyBorder="1" applyAlignment="1">
      <alignment horizontal="center" vertical="top" wrapText="1"/>
    </xf>
    <xf numFmtId="0" fontId="4" fillId="0" borderId="7" xfId="0" applyNumberFormat="1" applyFont="1" applyBorder="1" applyAlignment="1">
      <alignment horizontal="center" vertical="top" wrapText="1"/>
    </xf>
    <xf numFmtId="0" fontId="3" fillId="0" borderId="2" xfId="0" applyNumberFormat="1" applyFont="1" applyBorder="1" applyAlignment="1">
      <alignment horizontal="center" wrapText="1"/>
    </xf>
    <xf numFmtId="0" fontId="4" fillId="0" borderId="0" xfId="0" applyNumberFormat="1" applyFont="1" applyBorder="1" applyAlignment="1">
      <alignment horizontal="left" vertical="top" wrapText="1"/>
    </xf>
    <xf numFmtId="0" fontId="8" fillId="0" borderId="0" xfId="0" applyNumberFormat="1" applyFont="1" applyBorder="1" applyAlignment="1">
      <alignment horizontal="left" wrapText="1"/>
    </xf>
    <xf numFmtId="0" fontId="9" fillId="0" borderId="0" xfId="0" applyNumberFormat="1" applyFont="1" applyBorder="1" applyAlignment="1">
      <alignment horizontal="center"/>
    </xf>
    <xf numFmtId="49" fontId="12" fillId="0" borderId="1" xfId="0" applyNumberFormat="1" applyFont="1" applyBorder="1" applyAlignment="1">
      <alignment horizontal="center"/>
    </xf>
    <xf numFmtId="49" fontId="5" fillId="0" borderId="1" xfId="0" applyNumberFormat="1" applyFont="1" applyBorder="1" applyAlignment="1">
      <alignment horizontal="left"/>
    </xf>
    <xf numFmtId="0" fontId="5" fillId="0" borderId="0" xfId="0" applyNumberFormat="1" applyFont="1" applyBorder="1" applyAlignment="1">
      <alignment horizontal="center"/>
    </xf>
    <xf numFmtId="0" fontId="4" fillId="0" borderId="2"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49" fontId="5" fillId="0" borderId="2" xfId="0" applyNumberFormat="1" applyFont="1" applyBorder="1" applyAlignment="1">
      <alignment horizontal="left"/>
    </xf>
    <xf numFmtId="0" fontId="5" fillId="0" borderId="2" xfId="0" applyNumberFormat="1" applyFont="1" applyBorder="1" applyAlignment="1">
      <alignment horizontal="left"/>
    </xf>
    <xf numFmtId="0" fontId="13" fillId="0" borderId="1" xfId="0" applyNumberFormat="1" applyFont="1" applyBorder="1" applyAlignment="1">
      <alignment horizontal="center"/>
    </xf>
    <xf numFmtId="0" fontId="4" fillId="0" borderId="4" xfId="0" applyNumberFormat="1" applyFont="1" applyBorder="1" applyAlignment="1">
      <alignment horizontal="center" vertical="top"/>
    </xf>
    <xf numFmtId="0" fontId="5" fillId="0" borderId="1" xfId="0" applyNumberFormat="1" applyFont="1" applyBorder="1" applyAlignment="1">
      <alignment horizontal="center"/>
    </xf>
    <xf numFmtId="0" fontId="13" fillId="0" borderId="1" xfId="0" applyNumberFormat="1" applyFont="1" applyBorder="1" applyAlignment="1">
      <alignment horizontal="left"/>
    </xf>
    <xf numFmtId="0" fontId="13" fillId="0" borderId="2" xfId="0" applyNumberFormat="1" applyFont="1" applyBorder="1" applyAlignment="1">
      <alignment horizontal="left"/>
    </xf>
    <xf numFmtId="0" fontId="68" fillId="0" borderId="1" xfId="0" applyFont="1" applyBorder="1" applyAlignment="1">
      <alignment horizontal="center"/>
    </xf>
    <xf numFmtId="0" fontId="69" fillId="0" borderId="0" xfId="0" applyFont="1" applyAlignment="1">
      <alignment horizontal="center" wrapText="1"/>
    </xf>
    <xf numFmtId="0" fontId="1" fillId="0" borderId="0" xfId="0" applyFont="1" applyBorder="1" applyAlignment="1">
      <alignment horizontal="center" vertical="center" wrapText="1"/>
    </xf>
    <xf numFmtId="0" fontId="56" fillId="0" borderId="0" xfId="0" applyFont="1" applyAlignment="1">
      <alignment horizontal="center" vertical="center" wrapText="1"/>
    </xf>
    <xf numFmtId="0" fontId="53" fillId="0" borderId="14" xfId="0" applyFont="1" applyBorder="1" applyAlignment="1">
      <alignment horizontal="center" vertical="center" wrapText="1"/>
    </xf>
    <xf numFmtId="0" fontId="53" fillId="0" borderId="14" xfId="0" applyFont="1" applyBorder="1" applyAlignment="1">
      <alignment vertical="center" wrapText="1"/>
    </xf>
    <xf numFmtId="0" fontId="53" fillId="0" borderId="14" xfId="0" applyFont="1" applyBorder="1" applyAlignment="1">
      <alignment horizontal="justify" vertical="center" wrapText="1"/>
    </xf>
    <xf numFmtId="0" fontId="53" fillId="0" borderId="10" xfId="0" applyFont="1" applyBorder="1" applyAlignment="1">
      <alignment horizontal="left" vertical="center" wrapText="1"/>
    </xf>
    <xf numFmtId="0" fontId="53" fillId="0" borderId="18" xfId="0" applyFont="1" applyBorder="1" applyAlignment="1">
      <alignment horizontal="left" vertical="center" wrapText="1"/>
    </xf>
    <xf numFmtId="0" fontId="1" fillId="0" borderId="0" xfId="0" applyFont="1" applyBorder="1" applyAlignment="1">
      <alignment horizontal="center"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63"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64" xfId="0" applyFont="1" applyBorder="1" applyAlignment="1">
      <alignment horizontal="center" vertical="center" wrapText="1"/>
    </xf>
    <xf numFmtId="0" fontId="53" fillId="0" borderId="65" xfId="0" applyFont="1" applyBorder="1" applyAlignment="1">
      <alignment horizontal="center" vertical="center" wrapText="1"/>
    </xf>
    <xf numFmtId="0" fontId="53" fillId="0" borderId="35" xfId="0" applyFont="1" applyBorder="1" applyAlignment="1">
      <alignment horizontal="justify" vertical="center" wrapText="1"/>
    </xf>
    <xf numFmtId="0" fontId="53" fillId="0" borderId="37" xfId="0" applyFont="1" applyBorder="1" applyAlignment="1">
      <alignment horizontal="justify" vertical="center" wrapText="1"/>
    </xf>
    <xf numFmtId="0" fontId="53" fillId="0" borderId="34" xfId="0" applyFont="1" applyBorder="1" applyAlignment="1">
      <alignment horizontal="center" vertical="center" wrapText="1"/>
    </xf>
    <xf numFmtId="0" fontId="16" fillId="0" borderId="14" xfId="0" applyFont="1" applyBorder="1" applyAlignment="1">
      <alignment horizontal="center" wrapText="1"/>
    </xf>
    <xf numFmtId="0" fontId="16" fillId="0" borderId="14" xfId="0" applyFont="1" applyBorder="1" applyAlignment="1">
      <alignment horizontal="center" vertical="center" wrapText="1"/>
    </xf>
    <xf numFmtId="0" fontId="1" fillId="0" borderId="0" xfId="0" applyFont="1" applyAlignment="1">
      <alignment horizontal="center" wrapText="1"/>
    </xf>
    <xf numFmtId="0" fontId="16" fillId="0" borderId="13"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38" xfId="0" applyFont="1" applyBorder="1" applyAlignment="1">
      <alignment horizontal="center" vertical="center" wrapText="1"/>
    </xf>
    <xf numFmtId="0" fontId="56" fillId="0" borderId="15" xfId="0" applyFont="1" applyBorder="1" applyAlignment="1">
      <alignment horizontal="center" wrapText="1"/>
    </xf>
    <xf numFmtId="0" fontId="56" fillId="0" borderId="0" xfId="0" applyFont="1" applyBorder="1" applyAlignment="1">
      <alignment horizontal="center" wrapText="1"/>
    </xf>
    <xf numFmtId="0" fontId="35" fillId="3" borderId="0" xfId="0" applyFont="1" applyFill="1" applyAlignment="1">
      <alignment wrapText="1"/>
    </xf>
    <xf numFmtId="0" fontId="35" fillId="3" borderId="0" xfId="0" applyFont="1" applyFill="1"/>
    <xf numFmtId="0" fontId="1" fillId="0" borderId="0" xfId="0" applyFont="1" applyAlignment="1">
      <alignment vertical="center" wrapText="1"/>
    </xf>
    <xf numFmtId="0" fontId="1" fillId="0" borderId="0" xfId="0" applyFont="1" applyAlignment="1">
      <alignment vertical="center"/>
    </xf>
    <xf numFmtId="0" fontId="15" fillId="0" borderId="0" xfId="0" applyFont="1" applyAlignment="1">
      <alignment horizontal="center" wrapText="1"/>
    </xf>
    <xf numFmtId="0" fontId="16" fillId="0" borderId="21" xfId="0" applyFont="1" applyBorder="1" applyAlignment="1">
      <alignment horizontal="center" vertical="center" wrapText="1"/>
    </xf>
    <xf numFmtId="0" fontId="16" fillId="0" borderId="23" xfId="0" applyFont="1" applyBorder="1" applyAlignment="1">
      <alignment horizontal="center" vertical="center" wrapText="1"/>
    </xf>
    <xf numFmtId="0" fontId="1" fillId="0" borderId="0" xfId="0" applyFont="1" applyAlignment="1">
      <alignment wrapText="1"/>
    </xf>
    <xf numFmtId="0" fontId="1" fillId="0" borderId="0" xfId="0" applyFont="1"/>
    <xf numFmtId="0" fontId="20" fillId="0" borderId="36" xfId="0" applyFont="1" applyBorder="1" applyAlignment="1">
      <alignment horizontal="center" vertical="center" wrapText="1"/>
    </xf>
    <xf numFmtId="0" fontId="20" fillId="0" borderId="27" xfId="0" applyFont="1" applyBorder="1" applyAlignment="1">
      <alignment horizontal="center" vertical="center" wrapText="1"/>
    </xf>
    <xf numFmtId="0" fontId="56" fillId="0" borderId="0" xfId="0" applyFont="1" applyAlignment="1">
      <alignment horizontal="center" wrapText="1"/>
    </xf>
    <xf numFmtId="0" fontId="17" fillId="0" borderId="14" xfId="0" applyFont="1" applyFill="1" applyBorder="1" applyAlignment="1">
      <alignment horizontal="center" vertical="center" wrapText="1"/>
    </xf>
    <xf numFmtId="0" fontId="16" fillId="0" borderId="30"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12" xfId="0" applyFont="1" applyBorder="1" applyAlignment="1">
      <alignment horizontal="center" wrapText="1"/>
    </xf>
    <xf numFmtId="0" fontId="16" fillId="0" borderId="51" xfId="0" applyFont="1" applyBorder="1" applyAlignment="1">
      <alignment horizontal="center" wrapText="1"/>
    </xf>
    <xf numFmtId="0" fontId="16" fillId="0" borderId="50" xfId="0" applyFont="1" applyBorder="1" applyAlignment="1">
      <alignment horizontal="center" wrapText="1"/>
    </xf>
    <xf numFmtId="0" fontId="16" fillId="0" borderId="3"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8" xfId="0" applyFont="1" applyBorder="1" applyAlignment="1">
      <alignment horizontal="center" vertical="center" wrapText="1"/>
    </xf>
    <xf numFmtId="0" fontId="1" fillId="0" borderId="0" xfId="0" applyFont="1" applyAlignment="1">
      <alignment horizontal="left" wrapText="1"/>
    </xf>
    <xf numFmtId="0" fontId="1" fillId="3" borderId="0" xfId="0" applyFont="1" applyFill="1" applyAlignment="1">
      <alignment vertical="center" wrapText="1"/>
    </xf>
    <xf numFmtId="0" fontId="1" fillId="3" borderId="0" xfId="0" applyFont="1" applyFill="1" applyAlignment="1">
      <alignment vertical="center"/>
    </xf>
    <xf numFmtId="0" fontId="0" fillId="0" borderId="58" xfId="0" applyBorder="1" applyAlignment="1">
      <alignment horizontal="center" vertical="center" textRotation="90" wrapText="1"/>
    </xf>
    <xf numFmtId="0" fontId="0" fillId="0" borderId="60" xfId="0" applyBorder="1" applyAlignment="1">
      <alignment horizontal="center" vertical="center" textRotation="90"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9" xfId="0" applyBorder="1" applyAlignment="1">
      <alignment horizontal="center" vertical="center" textRotation="90" wrapText="1"/>
    </xf>
    <xf numFmtId="0" fontId="0" fillId="0" borderId="61" xfId="0" applyBorder="1" applyAlignment="1">
      <alignment horizontal="center" vertical="center" textRotation="90" wrapText="1"/>
    </xf>
    <xf numFmtId="0" fontId="1" fillId="3" borderId="0" xfId="0" applyFont="1" applyFill="1" applyAlignment="1">
      <alignment wrapText="1"/>
    </xf>
    <xf numFmtId="0" fontId="0" fillId="0" borderId="0" xfId="0" applyAlignment="1">
      <alignment horizontal="center"/>
    </xf>
    <xf numFmtId="0" fontId="72" fillId="0" borderId="47" xfId="0" applyFont="1" applyBorder="1" applyAlignment="1">
      <alignment horizontal="center"/>
    </xf>
    <xf numFmtId="0" fontId="0" fillId="0" borderId="47" xfId="0" applyBorder="1" applyAlignment="1">
      <alignment horizontal="center"/>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59"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1" fillId="3" borderId="1" xfId="0" applyFont="1" applyFill="1" applyBorder="1" applyAlignment="1">
      <alignment horizontal="center" wrapText="1"/>
    </xf>
    <xf numFmtId="0" fontId="1" fillId="3" borderId="0" xfId="0" applyFont="1" applyFill="1" applyAlignment="1">
      <alignment horizontal="center" wrapText="1"/>
    </xf>
    <xf numFmtId="0" fontId="1" fillId="3" borderId="0" xfId="0" applyFont="1" applyFill="1" applyAlignment="1">
      <alignment horizontal="center"/>
    </xf>
    <xf numFmtId="0" fontId="1" fillId="0" borderId="14" xfId="0" applyFont="1" applyBorder="1" applyAlignment="1">
      <alignment horizontal="center" vertical="center"/>
    </xf>
    <xf numFmtId="0" fontId="0" fillId="0" borderId="14" xfId="0" applyBorder="1" applyAlignment="1">
      <alignment horizontal="center" vertical="center"/>
    </xf>
    <xf numFmtId="0" fontId="1" fillId="0" borderId="14" xfId="0" applyFont="1" applyBorder="1"/>
    <xf numFmtId="0" fontId="46" fillId="5" borderId="15" xfId="0" applyFont="1" applyFill="1" applyBorder="1" applyAlignment="1">
      <alignment horizontal="center" wrapText="1"/>
    </xf>
    <xf numFmtId="0" fontId="46" fillId="5" borderId="0" xfId="0" applyFont="1" applyFill="1" applyBorder="1" applyAlignment="1">
      <alignment horizontal="center" wrapText="1"/>
    </xf>
    <xf numFmtId="0" fontId="1" fillId="0" borderId="14" xfId="0" applyFont="1" applyBorder="1" applyAlignment="1">
      <alignment horizontal="center" vertical="center" wrapText="1"/>
    </xf>
    <xf numFmtId="0" fontId="0" fillId="0" borderId="14" xfId="0" applyBorder="1" applyAlignment="1">
      <alignment horizontal="center" vertical="center" wrapText="1"/>
    </xf>
    <xf numFmtId="0" fontId="53" fillId="3" borderId="15" xfId="0" applyFont="1" applyFill="1" applyBorder="1" applyAlignment="1">
      <alignment horizontal="center" wrapText="1"/>
    </xf>
    <xf numFmtId="0" fontId="53" fillId="3" borderId="0" xfId="0" applyFont="1" applyFill="1" applyBorder="1" applyAlignment="1">
      <alignment horizontal="center" wrapText="1"/>
    </xf>
    <xf numFmtId="0" fontId="35" fillId="0" borderId="0" xfId="0" applyFont="1" applyAlignment="1">
      <alignment wrapText="1"/>
    </xf>
    <xf numFmtId="0" fontId="46" fillId="0" borderId="14" xfId="0" applyFont="1" applyFill="1" applyBorder="1" applyAlignment="1">
      <alignment horizontal="center" vertical="center"/>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5" fillId="5" borderId="3" xfId="0" applyFont="1" applyFill="1" applyBorder="1" applyAlignment="1">
      <alignment horizontal="center"/>
    </xf>
    <xf numFmtId="0" fontId="5" fillId="5" borderId="5" xfId="0" applyFont="1" applyFill="1" applyBorder="1" applyAlignment="1">
      <alignment horizontal="center"/>
    </xf>
    <xf numFmtId="0" fontId="2" fillId="0" borderId="40" xfId="0" applyFont="1" applyBorder="1" applyAlignment="1">
      <alignment horizontal="center" vertical="top" wrapText="1"/>
    </xf>
    <xf numFmtId="0" fontId="2" fillId="0" borderId="3" xfId="0" applyFont="1" applyBorder="1" applyAlignment="1">
      <alignment horizontal="center" vertical="top" wrapText="1"/>
    </xf>
    <xf numFmtId="0" fontId="2" fillId="0" borderId="5"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39" xfId="0" applyFont="1" applyBorder="1" applyAlignment="1">
      <alignment horizontal="center" vertical="top" wrapText="1"/>
    </xf>
    <xf numFmtId="0" fontId="5" fillId="5" borderId="6" xfId="0" applyFont="1" applyFill="1" applyBorder="1" applyAlignment="1">
      <alignment horizontal="center"/>
    </xf>
    <xf numFmtId="0" fontId="5" fillId="5" borderId="7" xfId="0" applyFont="1" applyFill="1" applyBorder="1" applyAlignment="1">
      <alignment horizontal="center"/>
    </xf>
    <xf numFmtId="0" fontId="46" fillId="0" borderId="6" xfId="0" applyFont="1" applyFill="1" applyBorder="1" applyAlignment="1">
      <alignment horizontal="center" vertical="center"/>
    </xf>
    <xf numFmtId="0" fontId="46" fillId="0" borderId="41" xfId="0" applyFont="1" applyFill="1" applyBorder="1" applyAlignment="1">
      <alignment horizontal="center" vertical="center"/>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68" fillId="0" borderId="0" xfId="0" applyFont="1" applyAlignment="1">
      <alignment horizontal="center" vertical="center" wrapText="1"/>
    </xf>
    <xf numFmtId="0" fontId="46" fillId="0" borderId="0" xfId="1" applyFont="1" applyAlignment="1">
      <alignment horizontal="center" wrapText="1"/>
    </xf>
    <xf numFmtId="0" fontId="22" fillId="3" borderId="14" xfId="0" applyFont="1" applyFill="1" applyBorder="1" applyAlignment="1">
      <alignment horizontal="center"/>
    </xf>
    <xf numFmtId="0" fontId="4" fillId="3" borderId="14" xfId="0" applyFont="1" applyFill="1" applyBorder="1" applyAlignment="1">
      <alignment horizontal="center"/>
    </xf>
    <xf numFmtId="0" fontId="46" fillId="0" borderId="14" xfId="1" applyFont="1" applyBorder="1" applyAlignment="1">
      <alignment horizontal="center" vertical="center" wrapText="1"/>
    </xf>
    <xf numFmtId="21" fontId="46" fillId="0" borderId="14" xfId="1" applyNumberFormat="1" applyFont="1" applyBorder="1" applyAlignment="1">
      <alignment horizontal="center" vertical="center" wrapText="1"/>
    </xf>
    <xf numFmtId="0" fontId="46" fillId="0" borderId="10" xfId="1" applyFont="1" applyBorder="1" applyAlignment="1">
      <alignment horizontal="center" vertical="center" wrapText="1"/>
    </xf>
    <xf numFmtId="0" fontId="5" fillId="0" borderId="0" xfId="0" applyFont="1" applyAlignment="1">
      <alignment horizontal="left" wrapText="1"/>
    </xf>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horizontal="right"/>
    </xf>
    <xf numFmtId="0" fontId="5" fillId="0" borderId="0" xfId="0" applyFont="1" applyAlignment="1"/>
    <xf numFmtId="0" fontId="5" fillId="0" borderId="0" xfId="0" applyFont="1" applyAlignment="1">
      <alignment horizontal="center" wrapText="1"/>
    </xf>
    <xf numFmtId="0" fontId="23" fillId="0" borderId="0" xfId="0" applyNumberFormat="1" applyFont="1" applyAlignment="1">
      <alignment horizontal="center" vertical="center" wrapText="1"/>
    </xf>
    <xf numFmtId="0" fontId="0" fillId="0" borderId="0" xfId="0" applyAlignment="1">
      <alignment horizontal="left" wrapText="1"/>
    </xf>
    <xf numFmtId="0" fontId="24" fillId="0" borderId="0" xfId="0" applyFont="1" applyAlignment="1">
      <alignment horizontal="left" wrapText="1"/>
    </xf>
    <xf numFmtId="0" fontId="2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4" fillId="0" borderId="0" xfId="0" applyFont="1" applyAlignment="1">
      <alignment vertical="center" wrapText="1"/>
    </xf>
    <xf numFmtId="0" fontId="25" fillId="0" borderId="0" xfId="0" applyFont="1" applyAlignment="1">
      <alignment horizontal="left" vertical="top" wrapText="1"/>
    </xf>
    <xf numFmtId="0" fontId="25" fillId="0" borderId="0" xfId="0" applyFont="1" applyAlignment="1">
      <alignment horizontal="justify" vertical="top" wrapText="1"/>
    </xf>
    <xf numFmtId="0" fontId="25" fillId="0" borderId="0" xfId="0" applyFont="1" applyAlignment="1">
      <alignment horizontal="center" vertical="top" wrapText="1"/>
    </xf>
    <xf numFmtId="0" fontId="25" fillId="0" borderId="0" xfId="0" applyFont="1" applyAlignment="1">
      <alignment vertical="top" wrapText="1"/>
    </xf>
    <xf numFmtId="0" fontId="27" fillId="0" borderId="0" xfId="0" applyFont="1" applyAlignment="1">
      <alignment horizontal="justify" vertical="top" wrapText="1"/>
    </xf>
    <xf numFmtId="0" fontId="28" fillId="0" borderId="0" xfId="0" applyFont="1" applyAlignment="1">
      <alignment horizontal="left"/>
    </xf>
    <xf numFmtId="0" fontId="31" fillId="0" borderId="0" xfId="0" applyFont="1" applyAlignment="1">
      <alignment horizontal="left" wrapText="1"/>
    </xf>
    <xf numFmtId="0" fontId="26" fillId="4" borderId="0" xfId="0" applyFont="1" applyFill="1" applyAlignment="1">
      <alignment horizontal="justify" vertical="top" wrapText="1"/>
    </xf>
    <xf numFmtId="0" fontId="52" fillId="0" borderId="0" xfId="0" applyFont="1" applyAlignment="1">
      <alignment horizontal="left" wrapText="1"/>
    </xf>
    <xf numFmtId="0" fontId="68" fillId="0" borderId="0" xfId="0" applyFont="1" applyAlignment="1">
      <alignment wrapText="1"/>
    </xf>
    <xf numFmtId="0" fontId="68" fillId="0" borderId="0" xfId="0" applyFont="1"/>
    <xf numFmtId="0" fontId="17" fillId="0" borderId="0" xfId="0" applyFont="1" applyBorder="1" applyAlignment="1">
      <alignment horizontal="left" vertical="center" wrapText="1"/>
    </xf>
    <xf numFmtId="0" fontId="14" fillId="0" borderId="0" xfId="0" applyFont="1" applyBorder="1" applyAlignment="1">
      <alignment horizontal="left" wrapText="1"/>
    </xf>
    <xf numFmtId="0" fontId="0" fillId="0" borderId="0" xfId="0" applyAlignment="1">
      <alignment wrapText="1"/>
    </xf>
    <xf numFmtId="0" fontId="0" fillId="0" borderId="0" xfId="0"/>
    <xf numFmtId="0" fontId="36" fillId="0" borderId="0" xfId="0" applyFont="1" applyAlignment="1">
      <alignment wrapText="1"/>
    </xf>
    <xf numFmtId="0" fontId="36" fillId="0" borderId="0" xfId="0" applyFont="1"/>
    <xf numFmtId="0" fontId="0" fillId="0" borderId="0" xfId="0" applyAlignment="1">
      <alignment horizontal="center" vertical="top" wrapText="1"/>
    </xf>
    <xf numFmtId="0" fontId="37" fillId="0" borderId="6" xfId="0" applyFont="1" applyBorder="1" applyAlignment="1">
      <alignment horizontal="center" wrapText="1"/>
    </xf>
    <xf numFmtId="0" fontId="34" fillId="0" borderId="2" xfId="0" applyFont="1" applyBorder="1" applyAlignment="1">
      <alignment horizontal="center" wrapText="1"/>
    </xf>
    <xf numFmtId="0" fontId="34" fillId="0" borderId="7" xfId="0" applyFont="1" applyBorder="1" applyAlignment="1">
      <alignment horizontal="center" wrapText="1"/>
    </xf>
    <xf numFmtId="0" fontId="35" fillId="2" borderId="14" xfId="0" applyFont="1" applyFill="1" applyBorder="1" applyAlignment="1">
      <alignment horizontal="left" wrapText="1"/>
    </xf>
    <xf numFmtId="0" fontId="1" fillId="0" borderId="0" xfId="0" applyFont="1" applyAlignment="1">
      <alignment horizontal="left" vertical="center" wrapText="1"/>
    </xf>
    <xf numFmtId="0" fontId="1" fillId="0" borderId="0" xfId="0" applyFont="1" applyAlignment="1">
      <alignment horizontal="left" vertical="center"/>
    </xf>
    <xf numFmtId="0" fontId="35" fillId="0" borderId="15" xfId="0" applyFont="1" applyBorder="1" applyAlignment="1">
      <alignment wrapText="1"/>
    </xf>
    <xf numFmtId="0" fontId="35" fillId="0" borderId="0" xfId="0" applyFont="1" applyBorder="1" applyAlignment="1">
      <alignment wrapText="1"/>
    </xf>
    <xf numFmtId="0" fontId="53" fillId="0" borderId="10" xfId="0" applyFont="1" applyBorder="1" applyAlignment="1">
      <alignment horizontal="justify" vertical="center" wrapText="1"/>
    </xf>
    <xf numFmtId="0" fontId="53" fillId="0" borderId="18" xfId="0" applyFont="1" applyBorder="1" applyAlignment="1">
      <alignment horizontal="justify" vertical="center" wrapText="1"/>
    </xf>
    <xf numFmtId="0" fontId="53" fillId="0" borderId="10" xfId="0" applyFont="1" applyBorder="1" applyAlignment="1">
      <alignment vertical="center" wrapText="1"/>
    </xf>
    <xf numFmtId="0" fontId="53" fillId="0" borderId="18" xfId="0" applyFont="1" applyBorder="1" applyAlignment="1">
      <alignment vertical="center" wrapText="1"/>
    </xf>
    <xf numFmtId="0" fontId="54" fillId="0" borderId="0" xfId="0" applyFont="1" applyAlignment="1">
      <alignment horizontal="center" vertical="center" wrapText="1"/>
    </xf>
    <xf numFmtId="4" fontId="53" fillId="0" borderId="14" xfId="0" applyNumberFormat="1" applyFont="1" applyFill="1" applyBorder="1" applyAlignment="1">
      <alignment horizontal="right" vertical="center" wrapText="1"/>
    </xf>
    <xf numFmtId="0" fontId="54" fillId="0" borderId="0" xfId="0" applyFont="1" applyAlignment="1">
      <alignment horizontal="center" vertical="center"/>
    </xf>
  </cellXfs>
  <cellStyles count="12">
    <cellStyle name="Гиперссылка" xfId="6" builtinId="8"/>
    <cellStyle name="Обычный" xfId="0" builtinId="0"/>
    <cellStyle name="Обычный 10" xfId="3"/>
    <cellStyle name="Обычный 2" xfId="1"/>
    <cellStyle name="Обычный 2 2" xfId="8"/>
    <cellStyle name="Обычный 3" xfId="9"/>
    <cellStyle name="Обычный 4" xfId="7"/>
    <cellStyle name="Обычный 4 2" xfId="11"/>
    <cellStyle name="Обычный 4_п.19в" xfId="10"/>
    <cellStyle name="Процентный" xfId="2" builtinId="5"/>
    <cellStyle name="Процентный 3" xfId="4"/>
    <cellStyle name="Финансовый" xfId="5" builtinId="3"/>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9.wmf"/><Relationship Id="rId13" Type="http://schemas.openxmlformats.org/officeDocument/2006/relationships/image" Target="../media/image14.wmf"/><Relationship Id="rId18" Type="http://schemas.openxmlformats.org/officeDocument/2006/relationships/image" Target="../media/image19.wmf"/><Relationship Id="rId3" Type="http://schemas.openxmlformats.org/officeDocument/2006/relationships/image" Target="../media/image4.wmf"/><Relationship Id="rId7" Type="http://schemas.openxmlformats.org/officeDocument/2006/relationships/image" Target="../media/image8.wmf"/><Relationship Id="rId12" Type="http://schemas.openxmlformats.org/officeDocument/2006/relationships/image" Target="../media/image13.wmf"/><Relationship Id="rId17" Type="http://schemas.openxmlformats.org/officeDocument/2006/relationships/image" Target="../media/image18.wmf"/><Relationship Id="rId2" Type="http://schemas.openxmlformats.org/officeDocument/2006/relationships/image" Target="../media/image3.wmf"/><Relationship Id="rId16" Type="http://schemas.openxmlformats.org/officeDocument/2006/relationships/image" Target="../media/image17.wmf"/><Relationship Id="rId1" Type="http://schemas.openxmlformats.org/officeDocument/2006/relationships/image" Target="../media/image2.wmf"/><Relationship Id="rId6" Type="http://schemas.openxmlformats.org/officeDocument/2006/relationships/image" Target="../media/image7.wmf"/><Relationship Id="rId11" Type="http://schemas.openxmlformats.org/officeDocument/2006/relationships/image" Target="../media/image12.wmf"/><Relationship Id="rId5" Type="http://schemas.openxmlformats.org/officeDocument/2006/relationships/image" Target="../media/image6.wmf"/><Relationship Id="rId15" Type="http://schemas.openxmlformats.org/officeDocument/2006/relationships/image" Target="../media/image16.wmf"/><Relationship Id="rId10" Type="http://schemas.openxmlformats.org/officeDocument/2006/relationships/image" Target="../media/image11.wmf"/><Relationship Id="rId19" Type="http://schemas.openxmlformats.org/officeDocument/2006/relationships/image" Target="../media/image20.wmf"/><Relationship Id="rId4" Type="http://schemas.openxmlformats.org/officeDocument/2006/relationships/image" Target="../media/image5.wmf"/><Relationship Id="rId9" Type="http://schemas.openxmlformats.org/officeDocument/2006/relationships/image" Target="../media/image10.wmf"/><Relationship Id="rId14" Type="http://schemas.openxmlformats.org/officeDocument/2006/relationships/image" Target="../media/image15.wmf"/></Relationships>
</file>

<file path=xl/drawings/drawing1.xml><?xml version="1.0" encoding="utf-8"?>
<xdr:wsDr xmlns:xdr="http://schemas.openxmlformats.org/drawingml/2006/spreadsheetDrawing" xmlns:a="http://schemas.openxmlformats.org/drawingml/2006/main">
  <xdr:twoCellAnchor>
    <xdr:from>
      <xdr:col>3</xdr:col>
      <xdr:colOff>0</xdr:colOff>
      <xdr:row>112</xdr:row>
      <xdr:rowOff>0</xdr:rowOff>
    </xdr:from>
    <xdr:to>
      <xdr:col>3</xdr:col>
      <xdr:colOff>190500</xdr:colOff>
      <xdr:row>113</xdr:row>
      <xdr:rowOff>19050</xdr:rowOff>
    </xdr:to>
    <xdr:pic>
      <xdr:nvPicPr>
        <xdr:cNvPr id="2" name="Рисунок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40386000"/>
          <a:ext cx="190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398</xdr:row>
          <xdr:rowOff>0</xdr:rowOff>
        </xdr:from>
        <xdr:to>
          <xdr:col>6</xdr:col>
          <xdr:colOff>485775</xdr:colOff>
          <xdr:row>400</xdr:row>
          <xdr:rowOff>66675</xdr:rowOff>
        </xdr:to>
        <xdr:sp macro="" textlink="">
          <xdr:nvSpPr>
            <xdr:cNvPr id="28673" name="Object 1" hidden="1">
              <a:extLst>
                <a:ext uri="{63B3BB69-23CF-44E3-9099-C40C66FF867C}">
                  <a14:compatExt spid="_x0000_s28673"/>
                </a:ext>
                <a:ext uri="{FF2B5EF4-FFF2-40B4-BE49-F238E27FC236}">
                  <a16:creationId xmlns:a16="http://schemas.microsoft.com/office/drawing/2014/main" id="{00000000-0008-0000-1100-000001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401</xdr:row>
          <xdr:rowOff>0</xdr:rowOff>
        </xdr:from>
        <xdr:to>
          <xdr:col>0</xdr:col>
          <xdr:colOff>304800</xdr:colOff>
          <xdr:row>401</xdr:row>
          <xdr:rowOff>257175</xdr:rowOff>
        </xdr:to>
        <xdr:sp macro="" textlink="">
          <xdr:nvSpPr>
            <xdr:cNvPr id="28674" name="Object 2" hidden="1">
              <a:extLst>
                <a:ext uri="{63B3BB69-23CF-44E3-9099-C40C66FF867C}">
                  <a14:compatExt spid="_x0000_s28674"/>
                </a:ext>
                <a:ext uri="{FF2B5EF4-FFF2-40B4-BE49-F238E27FC236}">
                  <a16:creationId xmlns:a16="http://schemas.microsoft.com/office/drawing/2014/main" id="{00000000-0008-0000-1100-000002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402</xdr:row>
          <xdr:rowOff>0</xdr:rowOff>
        </xdr:from>
        <xdr:to>
          <xdr:col>0</xdr:col>
          <xdr:colOff>314325</xdr:colOff>
          <xdr:row>402</xdr:row>
          <xdr:rowOff>257175</xdr:rowOff>
        </xdr:to>
        <xdr:sp macro="" textlink="">
          <xdr:nvSpPr>
            <xdr:cNvPr id="28675" name="Object 3" hidden="1">
              <a:extLst>
                <a:ext uri="{63B3BB69-23CF-44E3-9099-C40C66FF867C}">
                  <a14:compatExt spid="_x0000_s28675"/>
                </a:ext>
                <a:ext uri="{FF2B5EF4-FFF2-40B4-BE49-F238E27FC236}">
                  <a16:creationId xmlns:a16="http://schemas.microsoft.com/office/drawing/2014/main" id="{00000000-0008-0000-1100-000003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406</xdr:row>
          <xdr:rowOff>0</xdr:rowOff>
        </xdr:from>
        <xdr:to>
          <xdr:col>3</xdr:col>
          <xdr:colOff>238125</xdr:colOff>
          <xdr:row>406</xdr:row>
          <xdr:rowOff>295275</xdr:rowOff>
        </xdr:to>
        <xdr:sp macro="" textlink="">
          <xdr:nvSpPr>
            <xdr:cNvPr id="28676" name="Object 4" hidden="1">
              <a:extLst>
                <a:ext uri="{63B3BB69-23CF-44E3-9099-C40C66FF867C}">
                  <a14:compatExt spid="_x0000_s28676"/>
                </a:ext>
                <a:ext uri="{FF2B5EF4-FFF2-40B4-BE49-F238E27FC236}">
                  <a16:creationId xmlns:a16="http://schemas.microsoft.com/office/drawing/2014/main" id="{00000000-0008-0000-1100-000004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407</xdr:row>
          <xdr:rowOff>0</xdr:rowOff>
        </xdr:from>
        <xdr:to>
          <xdr:col>2</xdr:col>
          <xdr:colOff>28575</xdr:colOff>
          <xdr:row>407</xdr:row>
          <xdr:rowOff>257175</xdr:rowOff>
        </xdr:to>
        <xdr:sp macro="" textlink="">
          <xdr:nvSpPr>
            <xdr:cNvPr id="28677" name="Object 5" hidden="1">
              <a:extLst>
                <a:ext uri="{63B3BB69-23CF-44E3-9099-C40C66FF867C}">
                  <a14:compatExt spid="_x0000_s28677"/>
                </a:ext>
                <a:ext uri="{FF2B5EF4-FFF2-40B4-BE49-F238E27FC236}">
                  <a16:creationId xmlns:a16="http://schemas.microsoft.com/office/drawing/2014/main" id="{00000000-0008-0000-1100-000005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408</xdr:row>
          <xdr:rowOff>0</xdr:rowOff>
        </xdr:from>
        <xdr:to>
          <xdr:col>1</xdr:col>
          <xdr:colOff>266700</xdr:colOff>
          <xdr:row>409</xdr:row>
          <xdr:rowOff>66675</xdr:rowOff>
        </xdr:to>
        <xdr:sp macro="" textlink="">
          <xdr:nvSpPr>
            <xdr:cNvPr id="28678" name="Object 6" hidden="1">
              <a:extLst>
                <a:ext uri="{63B3BB69-23CF-44E3-9099-C40C66FF867C}">
                  <a14:compatExt spid="_x0000_s28678"/>
                </a:ext>
                <a:ext uri="{FF2B5EF4-FFF2-40B4-BE49-F238E27FC236}">
                  <a16:creationId xmlns:a16="http://schemas.microsoft.com/office/drawing/2014/main" id="{00000000-0008-0000-1100-000006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409</xdr:row>
          <xdr:rowOff>0</xdr:rowOff>
        </xdr:from>
        <xdr:to>
          <xdr:col>0</xdr:col>
          <xdr:colOff>304800</xdr:colOff>
          <xdr:row>409</xdr:row>
          <xdr:rowOff>257175</xdr:rowOff>
        </xdr:to>
        <xdr:sp macro="" textlink="">
          <xdr:nvSpPr>
            <xdr:cNvPr id="28679" name="Object 7" hidden="1">
              <a:extLst>
                <a:ext uri="{63B3BB69-23CF-44E3-9099-C40C66FF867C}">
                  <a14:compatExt spid="_x0000_s28679"/>
                </a:ext>
                <a:ext uri="{FF2B5EF4-FFF2-40B4-BE49-F238E27FC236}">
                  <a16:creationId xmlns:a16="http://schemas.microsoft.com/office/drawing/2014/main" id="{00000000-0008-0000-1100-000007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410</xdr:row>
          <xdr:rowOff>0</xdr:rowOff>
        </xdr:from>
        <xdr:to>
          <xdr:col>0</xdr:col>
          <xdr:colOff>123825</xdr:colOff>
          <xdr:row>410</xdr:row>
          <xdr:rowOff>190500</xdr:rowOff>
        </xdr:to>
        <xdr:sp macro="" textlink="">
          <xdr:nvSpPr>
            <xdr:cNvPr id="28680" name="Object 8" hidden="1">
              <a:extLst>
                <a:ext uri="{63B3BB69-23CF-44E3-9099-C40C66FF867C}">
                  <a14:compatExt spid="_x0000_s28680"/>
                </a:ext>
                <a:ext uri="{FF2B5EF4-FFF2-40B4-BE49-F238E27FC236}">
                  <a16:creationId xmlns:a16="http://schemas.microsoft.com/office/drawing/2014/main" id="{00000000-0008-0000-1100-000008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411</xdr:row>
          <xdr:rowOff>0</xdr:rowOff>
        </xdr:from>
        <xdr:to>
          <xdr:col>0</xdr:col>
          <xdr:colOff>390525</xdr:colOff>
          <xdr:row>411</xdr:row>
          <xdr:rowOff>257175</xdr:rowOff>
        </xdr:to>
        <xdr:sp macro="" textlink="">
          <xdr:nvSpPr>
            <xdr:cNvPr id="28681" name="Object 9" hidden="1">
              <a:extLst>
                <a:ext uri="{63B3BB69-23CF-44E3-9099-C40C66FF867C}">
                  <a14:compatExt spid="_x0000_s28681"/>
                </a:ext>
                <a:ext uri="{FF2B5EF4-FFF2-40B4-BE49-F238E27FC236}">
                  <a16:creationId xmlns:a16="http://schemas.microsoft.com/office/drawing/2014/main" id="{00000000-0008-0000-1100-000009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412</xdr:row>
          <xdr:rowOff>0</xdr:rowOff>
        </xdr:from>
        <xdr:to>
          <xdr:col>0</xdr:col>
          <xdr:colOff>123825</xdr:colOff>
          <xdr:row>412</xdr:row>
          <xdr:rowOff>190500</xdr:rowOff>
        </xdr:to>
        <xdr:sp macro="" textlink="">
          <xdr:nvSpPr>
            <xdr:cNvPr id="28682" name="Object 10" hidden="1">
              <a:extLst>
                <a:ext uri="{63B3BB69-23CF-44E3-9099-C40C66FF867C}">
                  <a14:compatExt spid="_x0000_s28682"/>
                </a:ext>
                <a:ext uri="{FF2B5EF4-FFF2-40B4-BE49-F238E27FC236}">
                  <a16:creationId xmlns:a16="http://schemas.microsoft.com/office/drawing/2014/main" id="{00000000-0008-0000-1100-00000A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413</xdr:row>
          <xdr:rowOff>0</xdr:rowOff>
        </xdr:from>
        <xdr:to>
          <xdr:col>0</xdr:col>
          <xdr:colOff>466725</xdr:colOff>
          <xdr:row>413</xdr:row>
          <xdr:rowOff>257175</xdr:rowOff>
        </xdr:to>
        <xdr:sp macro="" textlink="">
          <xdr:nvSpPr>
            <xdr:cNvPr id="28683" name="Object 11" hidden="1">
              <a:extLst>
                <a:ext uri="{63B3BB69-23CF-44E3-9099-C40C66FF867C}">
                  <a14:compatExt spid="_x0000_s28683"/>
                </a:ext>
                <a:ext uri="{FF2B5EF4-FFF2-40B4-BE49-F238E27FC236}">
                  <a16:creationId xmlns:a16="http://schemas.microsoft.com/office/drawing/2014/main" id="{00000000-0008-0000-1100-00000B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414</xdr:row>
          <xdr:rowOff>0</xdr:rowOff>
        </xdr:from>
        <xdr:to>
          <xdr:col>0</xdr:col>
          <xdr:colOff>123825</xdr:colOff>
          <xdr:row>414</xdr:row>
          <xdr:rowOff>190500</xdr:rowOff>
        </xdr:to>
        <xdr:sp macro="" textlink="">
          <xdr:nvSpPr>
            <xdr:cNvPr id="28684" name="Object 12" hidden="1">
              <a:extLst>
                <a:ext uri="{63B3BB69-23CF-44E3-9099-C40C66FF867C}">
                  <a14:compatExt spid="_x0000_s28684"/>
                </a:ext>
                <a:ext uri="{FF2B5EF4-FFF2-40B4-BE49-F238E27FC236}">
                  <a16:creationId xmlns:a16="http://schemas.microsoft.com/office/drawing/2014/main" id="{00000000-0008-0000-1100-00000C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415</xdr:row>
          <xdr:rowOff>0</xdr:rowOff>
        </xdr:from>
        <xdr:to>
          <xdr:col>0</xdr:col>
          <xdr:colOff>123825</xdr:colOff>
          <xdr:row>415</xdr:row>
          <xdr:rowOff>180975</xdr:rowOff>
        </xdr:to>
        <xdr:sp macro="" textlink="">
          <xdr:nvSpPr>
            <xdr:cNvPr id="28685" name="Object 13" hidden="1">
              <a:extLst>
                <a:ext uri="{63B3BB69-23CF-44E3-9099-C40C66FF867C}">
                  <a14:compatExt spid="_x0000_s28685"/>
                </a:ext>
                <a:ext uri="{FF2B5EF4-FFF2-40B4-BE49-F238E27FC236}">
                  <a16:creationId xmlns:a16="http://schemas.microsoft.com/office/drawing/2014/main" id="{00000000-0008-0000-1100-00000D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416</xdr:row>
          <xdr:rowOff>0</xdr:rowOff>
        </xdr:from>
        <xdr:to>
          <xdr:col>0</xdr:col>
          <xdr:colOff>85725</xdr:colOff>
          <xdr:row>416</xdr:row>
          <xdr:rowOff>152400</xdr:rowOff>
        </xdr:to>
        <xdr:sp macro="" textlink="">
          <xdr:nvSpPr>
            <xdr:cNvPr id="28686" name="Object 14" hidden="1">
              <a:extLst>
                <a:ext uri="{63B3BB69-23CF-44E3-9099-C40C66FF867C}">
                  <a14:compatExt spid="_x0000_s28686"/>
                </a:ext>
                <a:ext uri="{FF2B5EF4-FFF2-40B4-BE49-F238E27FC236}">
                  <a16:creationId xmlns:a16="http://schemas.microsoft.com/office/drawing/2014/main" id="{00000000-0008-0000-1100-00000E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417</xdr:row>
          <xdr:rowOff>0</xdr:rowOff>
        </xdr:from>
        <xdr:to>
          <xdr:col>0</xdr:col>
          <xdr:colOff>314325</xdr:colOff>
          <xdr:row>417</xdr:row>
          <xdr:rowOff>257175</xdr:rowOff>
        </xdr:to>
        <xdr:sp macro="" textlink="">
          <xdr:nvSpPr>
            <xdr:cNvPr id="28687" name="Object 15" hidden="1">
              <a:extLst>
                <a:ext uri="{63B3BB69-23CF-44E3-9099-C40C66FF867C}">
                  <a14:compatExt spid="_x0000_s28687"/>
                </a:ext>
                <a:ext uri="{FF2B5EF4-FFF2-40B4-BE49-F238E27FC236}">
                  <a16:creationId xmlns:a16="http://schemas.microsoft.com/office/drawing/2014/main" id="{00000000-0008-0000-1100-00000F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418</xdr:row>
          <xdr:rowOff>0</xdr:rowOff>
        </xdr:from>
        <xdr:to>
          <xdr:col>0</xdr:col>
          <xdr:colOff>123825</xdr:colOff>
          <xdr:row>418</xdr:row>
          <xdr:rowOff>190500</xdr:rowOff>
        </xdr:to>
        <xdr:sp macro="" textlink="">
          <xdr:nvSpPr>
            <xdr:cNvPr id="28688" name="Object 16" hidden="1">
              <a:extLst>
                <a:ext uri="{63B3BB69-23CF-44E3-9099-C40C66FF867C}">
                  <a14:compatExt spid="_x0000_s28688"/>
                </a:ext>
                <a:ext uri="{FF2B5EF4-FFF2-40B4-BE49-F238E27FC236}">
                  <a16:creationId xmlns:a16="http://schemas.microsoft.com/office/drawing/2014/main" id="{00000000-0008-0000-1100-000010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419</xdr:row>
          <xdr:rowOff>0</xdr:rowOff>
        </xdr:from>
        <xdr:to>
          <xdr:col>0</xdr:col>
          <xdr:colOff>200025</xdr:colOff>
          <xdr:row>419</xdr:row>
          <xdr:rowOff>257175</xdr:rowOff>
        </xdr:to>
        <xdr:sp macro="" textlink="">
          <xdr:nvSpPr>
            <xdr:cNvPr id="28689" name="Object 17" hidden="1">
              <a:extLst>
                <a:ext uri="{63B3BB69-23CF-44E3-9099-C40C66FF867C}">
                  <a14:compatExt spid="_x0000_s28689"/>
                </a:ext>
                <a:ext uri="{FF2B5EF4-FFF2-40B4-BE49-F238E27FC236}">
                  <a16:creationId xmlns:a16="http://schemas.microsoft.com/office/drawing/2014/main" id="{00000000-0008-0000-1100-000011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420</xdr:row>
          <xdr:rowOff>0</xdr:rowOff>
        </xdr:from>
        <xdr:to>
          <xdr:col>0</xdr:col>
          <xdr:colOff>123825</xdr:colOff>
          <xdr:row>420</xdr:row>
          <xdr:rowOff>190500</xdr:rowOff>
        </xdr:to>
        <xdr:sp macro="" textlink="">
          <xdr:nvSpPr>
            <xdr:cNvPr id="28690" name="Object 18" hidden="1">
              <a:extLst>
                <a:ext uri="{63B3BB69-23CF-44E3-9099-C40C66FF867C}">
                  <a14:compatExt spid="_x0000_s28690"/>
                </a:ext>
                <a:ext uri="{FF2B5EF4-FFF2-40B4-BE49-F238E27FC236}">
                  <a16:creationId xmlns:a16="http://schemas.microsoft.com/office/drawing/2014/main" id="{00000000-0008-0000-1100-000012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421</xdr:row>
          <xdr:rowOff>0</xdr:rowOff>
        </xdr:from>
        <xdr:to>
          <xdr:col>0</xdr:col>
          <xdr:colOff>457200</xdr:colOff>
          <xdr:row>421</xdr:row>
          <xdr:rowOff>257175</xdr:rowOff>
        </xdr:to>
        <xdr:sp macro="" textlink="">
          <xdr:nvSpPr>
            <xdr:cNvPr id="28691" name="Object 19" hidden="1">
              <a:extLst>
                <a:ext uri="{63B3BB69-23CF-44E3-9099-C40C66FF867C}">
                  <a14:compatExt spid="_x0000_s28691"/>
                </a:ext>
                <a:ext uri="{FF2B5EF4-FFF2-40B4-BE49-F238E27FC236}">
                  <a16:creationId xmlns:a16="http://schemas.microsoft.com/office/drawing/2014/main" id="{00000000-0008-0000-1100-000013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422</xdr:row>
          <xdr:rowOff>0</xdr:rowOff>
        </xdr:from>
        <xdr:to>
          <xdr:col>0</xdr:col>
          <xdr:colOff>123825</xdr:colOff>
          <xdr:row>422</xdr:row>
          <xdr:rowOff>190500</xdr:rowOff>
        </xdr:to>
        <xdr:sp macro="" textlink="">
          <xdr:nvSpPr>
            <xdr:cNvPr id="28692" name="Object 20" hidden="1">
              <a:extLst>
                <a:ext uri="{63B3BB69-23CF-44E3-9099-C40C66FF867C}">
                  <a14:compatExt spid="_x0000_s28692"/>
                </a:ext>
                <a:ext uri="{FF2B5EF4-FFF2-40B4-BE49-F238E27FC236}">
                  <a16:creationId xmlns:a16="http://schemas.microsoft.com/office/drawing/2014/main" id="{00000000-0008-0000-1100-000014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423</xdr:row>
          <xdr:rowOff>0</xdr:rowOff>
        </xdr:from>
        <xdr:to>
          <xdr:col>0</xdr:col>
          <xdr:colOff>123825</xdr:colOff>
          <xdr:row>423</xdr:row>
          <xdr:rowOff>180975</xdr:rowOff>
        </xdr:to>
        <xdr:sp macro="" textlink="">
          <xdr:nvSpPr>
            <xdr:cNvPr id="28693" name="Object 21" hidden="1">
              <a:extLst>
                <a:ext uri="{63B3BB69-23CF-44E3-9099-C40C66FF867C}">
                  <a14:compatExt spid="_x0000_s28693"/>
                </a:ext>
                <a:ext uri="{FF2B5EF4-FFF2-40B4-BE49-F238E27FC236}">
                  <a16:creationId xmlns:a16="http://schemas.microsoft.com/office/drawing/2014/main" id="{00000000-0008-0000-1100-000015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424</xdr:row>
          <xdr:rowOff>0</xdr:rowOff>
        </xdr:from>
        <xdr:to>
          <xdr:col>0</xdr:col>
          <xdr:colOff>447675</xdr:colOff>
          <xdr:row>424</xdr:row>
          <xdr:rowOff>200025</xdr:rowOff>
        </xdr:to>
        <xdr:sp macro="" textlink="">
          <xdr:nvSpPr>
            <xdr:cNvPr id="28694" name="Object 22" hidden="1">
              <a:extLst>
                <a:ext uri="{63B3BB69-23CF-44E3-9099-C40C66FF867C}">
                  <a14:compatExt spid="_x0000_s28694"/>
                </a:ext>
                <a:ext uri="{FF2B5EF4-FFF2-40B4-BE49-F238E27FC236}">
                  <a16:creationId xmlns:a16="http://schemas.microsoft.com/office/drawing/2014/main" id="{00000000-0008-0000-1100-000016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425</xdr:row>
          <xdr:rowOff>0</xdr:rowOff>
        </xdr:from>
        <xdr:to>
          <xdr:col>0</xdr:col>
          <xdr:colOff>142875</xdr:colOff>
          <xdr:row>425</xdr:row>
          <xdr:rowOff>180975</xdr:rowOff>
        </xdr:to>
        <xdr:sp macro="" textlink="">
          <xdr:nvSpPr>
            <xdr:cNvPr id="28695" name="Object 23" hidden="1">
              <a:extLst>
                <a:ext uri="{63B3BB69-23CF-44E3-9099-C40C66FF867C}">
                  <a14:compatExt spid="_x0000_s28695"/>
                </a:ext>
                <a:ext uri="{FF2B5EF4-FFF2-40B4-BE49-F238E27FC236}">
                  <a16:creationId xmlns:a16="http://schemas.microsoft.com/office/drawing/2014/main" id="{00000000-0008-0000-1100-000017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426</xdr:row>
          <xdr:rowOff>0</xdr:rowOff>
        </xdr:from>
        <xdr:to>
          <xdr:col>0</xdr:col>
          <xdr:colOff>161925</xdr:colOff>
          <xdr:row>426</xdr:row>
          <xdr:rowOff>161925</xdr:rowOff>
        </xdr:to>
        <xdr:sp macro="" textlink="">
          <xdr:nvSpPr>
            <xdr:cNvPr id="28696" name="Object 24" hidden="1">
              <a:extLst>
                <a:ext uri="{63B3BB69-23CF-44E3-9099-C40C66FF867C}">
                  <a14:compatExt spid="_x0000_s28696"/>
                </a:ext>
                <a:ext uri="{FF2B5EF4-FFF2-40B4-BE49-F238E27FC236}">
                  <a16:creationId xmlns:a16="http://schemas.microsoft.com/office/drawing/2014/main" id="{00000000-0008-0000-1100-000018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427</xdr:row>
          <xdr:rowOff>0</xdr:rowOff>
        </xdr:from>
        <xdr:to>
          <xdr:col>0</xdr:col>
          <xdr:colOff>142875</xdr:colOff>
          <xdr:row>427</xdr:row>
          <xdr:rowOff>161925</xdr:rowOff>
        </xdr:to>
        <xdr:sp macro="" textlink="">
          <xdr:nvSpPr>
            <xdr:cNvPr id="28697" name="Object 25" hidden="1">
              <a:extLst>
                <a:ext uri="{63B3BB69-23CF-44E3-9099-C40C66FF867C}">
                  <a14:compatExt spid="_x0000_s28697"/>
                </a:ext>
                <a:ext uri="{FF2B5EF4-FFF2-40B4-BE49-F238E27FC236}">
                  <a16:creationId xmlns:a16="http://schemas.microsoft.com/office/drawing/2014/main" id="{00000000-0008-0000-1100-000019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0</xdr:colOff>
      <xdr:row>202</xdr:row>
      <xdr:rowOff>0</xdr:rowOff>
    </xdr:from>
    <xdr:to>
      <xdr:col>2</xdr:col>
      <xdr:colOff>190500</xdr:colOff>
      <xdr:row>203</xdr:row>
      <xdr:rowOff>19050</xdr:rowOff>
    </xdr:to>
    <xdr:pic>
      <xdr:nvPicPr>
        <xdr:cNvPr id="5" name="Рисунок 4">
          <a:extLst>
            <a:ext uri="{FF2B5EF4-FFF2-40B4-BE49-F238E27FC236}">
              <a16:creationId xmlns:a16="http://schemas.microsoft.com/office/drawing/2014/main" id="{00000000-0008-0000-1E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33850" y="2095500"/>
          <a:ext cx="190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0.254\&#1086;&#1073;&#1097;&#1072;&#1103;%20&#1087;&#1072;&#1087;&#1082;&#1072;\8.%20&#1053;&#1077;&#1084;&#1080;&#1088;&#1086;&#1074;&#1080;&#1095;-&#1044;&#1072;&#1085;&#1095;&#1077;&#1085;&#1082;&#1086;%20&#1045;&#1083;&#1077;&#1085;&#1072;%20&#1042;&#1080;&#1082;&#1090;&#1086;&#1088;&#1086;&#1074;&#1085;&#1072;\&#1056;&#1072;&#1089;&#1082;&#1088;&#1099;&#1090;&#1080;&#1077;%20&#1080;&#1085;&#1092;&#1086;&#1088;&#1084;&#1072;&#1094;&#1080;&#1080;\2023%20&#1088;&#1072;&#1089;&#1082;&#1088;&#1099;&#1090;&#1080;&#1077;%20&#1080;&#1085;&#1092;&#1086;&#1088;&#1084;&#1072;&#1094;&#1080;&#1080;%20&#1089;&#1072;&#1081;&#1090;\&#1056;&#1072;&#1089;&#1082;&#1088;&#1099;&#1090;&#1080;&#1077;%20&#1080;&#1085;&#1092;&#1086;&#1088;&#1084;&#1072;&#1094;&#1080;&#1080;%202023%20&#1075;&#1086;&#1076;%20&#1040;&#1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2 а"/>
      <sheetName val="п.12 б"/>
      <sheetName val="п.12 г"/>
      <sheetName val="п.19 а"/>
      <sheetName val="п.19б"/>
      <sheetName val="п.19в"/>
      <sheetName val="п.19г.2"/>
      <sheetName val="п.19г.3"/>
      <sheetName val="п.19г.4"/>
      <sheetName val="п.19г.5"/>
      <sheetName val="п.19г .6"/>
      <sheetName val="п.19г.7"/>
      <sheetName val="п.19г.8"/>
      <sheetName val="п.19г.9"/>
      <sheetName val="п.19д."/>
      <sheetName val="п.19е"/>
      <sheetName val="п.19ж"/>
      <sheetName val="п.19 з"/>
      <sheetName val="п.19и"/>
      <sheetName val="п.19к"/>
      <sheetName val="п.19л"/>
      <sheetName val="п.19м "/>
      <sheetName val="п.19н"/>
      <sheetName val="19н.1"/>
      <sheetName val="19о"/>
      <sheetName val="19п"/>
      <sheetName val="19р."/>
      <sheetName val="19с"/>
      <sheetName val="19т"/>
      <sheetName val="19у"/>
      <sheetName val="28а"/>
      <sheetName val="28б"/>
      <sheetName val="28в"/>
      <sheetName val="28г"/>
      <sheetName val="28д"/>
      <sheetName val="28е"/>
    </sheetNames>
    <sheetDataSet>
      <sheetData sheetId="0" refreshError="1"/>
      <sheetData sheetId="1" refreshError="1"/>
      <sheetData sheetId="2" refreshError="1"/>
      <sheetData sheetId="3" refreshError="1"/>
      <sheetData sheetId="4" refreshError="1"/>
      <sheetData sheetId="5" refreshError="1"/>
      <sheetData sheetId="6">
        <row r="22">
          <cell r="E22">
            <v>1184.7560000000001</v>
          </cell>
          <cell r="F22">
            <v>1063.73</v>
          </cell>
          <cell r="G22">
            <v>1024.1279999999999</v>
          </cell>
          <cell r="H22">
            <v>1635.0740000000001</v>
          </cell>
          <cell r="I22">
            <v>4907.6880000000001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6.wmf"/><Relationship Id="rId18" Type="http://schemas.openxmlformats.org/officeDocument/2006/relationships/oleObject" Target="../embeddings/oleObject8.bin"/><Relationship Id="rId26" Type="http://schemas.openxmlformats.org/officeDocument/2006/relationships/oleObject" Target="../embeddings/oleObject13.bin"/><Relationship Id="rId39" Type="http://schemas.openxmlformats.org/officeDocument/2006/relationships/oleObject" Target="../embeddings/oleObject21.bin"/><Relationship Id="rId3" Type="http://schemas.openxmlformats.org/officeDocument/2006/relationships/vmlDrawing" Target="../drawings/vmlDrawing1.vml"/><Relationship Id="rId21" Type="http://schemas.openxmlformats.org/officeDocument/2006/relationships/image" Target="../media/image10.wmf"/><Relationship Id="rId34" Type="http://schemas.openxmlformats.org/officeDocument/2006/relationships/image" Target="../media/image15.wmf"/><Relationship Id="rId42" Type="http://schemas.openxmlformats.org/officeDocument/2006/relationships/oleObject" Target="../embeddings/oleObject23.bin"/><Relationship Id="rId47" Type="http://schemas.openxmlformats.org/officeDocument/2006/relationships/image" Target="../media/image20.wmf"/><Relationship Id="rId7" Type="http://schemas.openxmlformats.org/officeDocument/2006/relationships/image" Target="../media/image3.wmf"/><Relationship Id="rId12" Type="http://schemas.openxmlformats.org/officeDocument/2006/relationships/oleObject" Target="../embeddings/oleObject5.bin"/><Relationship Id="rId17" Type="http://schemas.openxmlformats.org/officeDocument/2006/relationships/image" Target="../media/image8.wmf"/><Relationship Id="rId25" Type="http://schemas.openxmlformats.org/officeDocument/2006/relationships/oleObject" Target="../embeddings/oleObject12.bin"/><Relationship Id="rId33" Type="http://schemas.openxmlformats.org/officeDocument/2006/relationships/oleObject" Target="../embeddings/oleObject17.bin"/><Relationship Id="rId38" Type="http://schemas.openxmlformats.org/officeDocument/2006/relationships/oleObject" Target="../embeddings/oleObject20.bin"/><Relationship Id="rId46" Type="http://schemas.openxmlformats.org/officeDocument/2006/relationships/oleObject" Target="../embeddings/oleObject25.bin"/><Relationship Id="rId2" Type="http://schemas.openxmlformats.org/officeDocument/2006/relationships/drawing" Target="../drawings/drawing2.xml"/><Relationship Id="rId16" Type="http://schemas.openxmlformats.org/officeDocument/2006/relationships/oleObject" Target="../embeddings/oleObject7.bin"/><Relationship Id="rId20" Type="http://schemas.openxmlformats.org/officeDocument/2006/relationships/oleObject" Target="../embeddings/oleObject9.bin"/><Relationship Id="rId29" Type="http://schemas.openxmlformats.org/officeDocument/2006/relationships/image" Target="../media/image13.wmf"/><Relationship Id="rId41" Type="http://schemas.openxmlformats.org/officeDocument/2006/relationships/image" Target="../media/image17.wmf"/><Relationship Id="rId1" Type="http://schemas.openxmlformats.org/officeDocument/2006/relationships/printerSettings" Target="../printerSettings/printerSettings15.bin"/><Relationship Id="rId6" Type="http://schemas.openxmlformats.org/officeDocument/2006/relationships/oleObject" Target="../embeddings/oleObject2.bin"/><Relationship Id="rId11" Type="http://schemas.openxmlformats.org/officeDocument/2006/relationships/image" Target="../media/image5.wmf"/><Relationship Id="rId24" Type="http://schemas.openxmlformats.org/officeDocument/2006/relationships/image" Target="../media/image11.wmf"/><Relationship Id="rId32" Type="http://schemas.openxmlformats.org/officeDocument/2006/relationships/oleObject" Target="../embeddings/oleObject16.bin"/><Relationship Id="rId37" Type="http://schemas.openxmlformats.org/officeDocument/2006/relationships/image" Target="../media/image16.wmf"/><Relationship Id="rId40" Type="http://schemas.openxmlformats.org/officeDocument/2006/relationships/oleObject" Target="../embeddings/oleObject22.bin"/><Relationship Id="rId45" Type="http://schemas.openxmlformats.org/officeDocument/2006/relationships/image" Target="../media/image19.wmf"/><Relationship Id="rId5" Type="http://schemas.openxmlformats.org/officeDocument/2006/relationships/image" Target="../media/image2.wmf"/><Relationship Id="rId15" Type="http://schemas.openxmlformats.org/officeDocument/2006/relationships/image" Target="../media/image7.wmf"/><Relationship Id="rId23" Type="http://schemas.openxmlformats.org/officeDocument/2006/relationships/oleObject" Target="../embeddings/oleObject11.bin"/><Relationship Id="rId28" Type="http://schemas.openxmlformats.org/officeDocument/2006/relationships/oleObject" Target="../embeddings/oleObject14.bin"/><Relationship Id="rId36" Type="http://schemas.openxmlformats.org/officeDocument/2006/relationships/oleObject" Target="../embeddings/oleObject19.bin"/><Relationship Id="rId10" Type="http://schemas.openxmlformats.org/officeDocument/2006/relationships/oleObject" Target="../embeddings/oleObject4.bin"/><Relationship Id="rId19" Type="http://schemas.openxmlformats.org/officeDocument/2006/relationships/image" Target="../media/image9.wmf"/><Relationship Id="rId31" Type="http://schemas.openxmlformats.org/officeDocument/2006/relationships/image" Target="../media/image14.wmf"/><Relationship Id="rId44" Type="http://schemas.openxmlformats.org/officeDocument/2006/relationships/oleObject" Target="../embeddings/oleObject24.bin"/><Relationship Id="rId4" Type="http://schemas.openxmlformats.org/officeDocument/2006/relationships/oleObject" Target="../embeddings/oleObject1.bin"/><Relationship Id="rId9" Type="http://schemas.openxmlformats.org/officeDocument/2006/relationships/image" Target="../media/image4.w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2.wmf"/><Relationship Id="rId30" Type="http://schemas.openxmlformats.org/officeDocument/2006/relationships/oleObject" Target="../embeddings/oleObject15.bin"/><Relationship Id="rId35" Type="http://schemas.openxmlformats.org/officeDocument/2006/relationships/oleObject" Target="../embeddings/oleObject18.bin"/><Relationship Id="rId43" Type="http://schemas.openxmlformats.org/officeDocument/2006/relationships/image" Target="../media/image18.wmf"/></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zakupki.gov.ru/epz/orderplan/purchase-plan/card/common-info.html?id=875746&amp;infoId=7577982" TargetMode="External"/><Relationship Id="rId1" Type="http://schemas.openxmlformats.org/officeDocument/2006/relationships/hyperlink" Target="https://zakupki.gov.ru/epz/order/extendedsearch/results.html?fz223=on&amp;customerIdOrg=:&#1054;&#1041;&#1065;&#1045;&#1057;&#1058;&#1042;&#1054;+&#1057;+&#1054;&#1043;&#1056;&#1040;&#1053;&#1048;&#1063;&#1045;&#1053;&#1053;&#1054;&#1049;+&#1054;&#1058;&#1042;&#1045;&#1058;&#1057;&#1058;&#1042;&#1045;&#1053;&#1053;&#1054;&#1057;&#1058;&#1068;&#1070;+%26quot%3B&#1056;&#1045;&#1043;&#1048;&#1054;&#1053;&#1040;&#1051;&#1068;&#1053;&#1040;&#1071;+&#1057;&#1045;&#1058;&#1045;&#1042;&#1040;&#1071;+&#1050;&#1054;&#1052;&#1055;&#1040;&#1053;&#1048;&#1071;%26quot%3BzZnullzZzZ337304zZ3664230938"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ivo.garant.ru/document/redirect/405181177/1247" TargetMode="External"/><Relationship Id="rId1" Type="http://schemas.openxmlformats.org/officeDocument/2006/relationships/hyperlink" Target="http://ivo.garant.ru/document/redirect/405181177/1246" TargetMode="External"/><Relationship Id="rId4" Type="http://schemas.openxmlformats.org/officeDocument/2006/relationships/drawing" Target="../drawings/drawing3.xm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pravo.govvrn.ru/?q=node/31896"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3" Type="http://schemas.openxmlformats.org/officeDocument/2006/relationships/hyperlink" Target="http://ivo.garant.ru/document/redirect/73726329/4222" TargetMode="External"/><Relationship Id="rId2" Type="http://schemas.openxmlformats.org/officeDocument/2006/relationships/hyperlink" Target="http://ivo.garant.ru/document/redirect/73726329/444" TargetMode="External"/><Relationship Id="rId1" Type="http://schemas.openxmlformats.org/officeDocument/2006/relationships/hyperlink" Target="http://ivo.garant.ru/document/redirect/77695103/1000" TargetMode="External"/><Relationship Id="rId4"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3" Type="http://schemas.openxmlformats.org/officeDocument/2006/relationships/hyperlink" Target="http://ivo.garant.ru/document/redirect/73726329/5222" TargetMode="External"/><Relationship Id="rId2" Type="http://schemas.openxmlformats.org/officeDocument/2006/relationships/hyperlink" Target="http://ivo.garant.ru/document/redirect/73726329/5111" TargetMode="External"/><Relationship Id="rId1" Type="http://schemas.openxmlformats.org/officeDocument/2006/relationships/hyperlink" Target="http://ivo.garant.ru/document/redirect/77695103/100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pravo.govvrn.ru/?q=node/31896"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ivo.garant.ru/document/redirect/405181177/1247" TargetMode="External"/><Relationship Id="rId1" Type="http://schemas.openxmlformats.org/officeDocument/2006/relationships/hyperlink" Target="http://ivo.garant.ru/document/redirect/405181177/1246" TargetMode="External"/><Relationship Id="rId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I2"/>
  <sheetViews>
    <sheetView workbookViewId="0">
      <selection activeCell="C14" sqref="C14"/>
    </sheetView>
  </sheetViews>
  <sheetFormatPr defaultRowHeight="15" x14ac:dyDescent="0.25"/>
  <cols>
    <col min="9" max="9" width="20.7109375" customWidth="1"/>
  </cols>
  <sheetData>
    <row r="1" spans="1:9" ht="41.25" customHeight="1" x14ac:dyDescent="0.3">
      <c r="A1" s="164" t="s">
        <v>1354</v>
      </c>
    </row>
    <row r="2" spans="1:9" ht="26.25" x14ac:dyDescent="0.4">
      <c r="A2" s="160" t="s">
        <v>1355</v>
      </c>
      <c r="I2" s="163"/>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00B050"/>
  </sheetPr>
  <dimension ref="A1:AB34"/>
  <sheetViews>
    <sheetView topLeftCell="A13" workbookViewId="0">
      <selection sqref="A1:XFD1048576"/>
    </sheetView>
  </sheetViews>
  <sheetFormatPr defaultRowHeight="15" x14ac:dyDescent="0.25"/>
  <cols>
    <col min="1" max="1" width="9.140625" style="331"/>
    <col min="2" max="2" width="27.42578125" style="331" customWidth="1"/>
    <col min="3" max="3" width="10.140625" style="331" customWidth="1"/>
    <col min="4" max="4" width="22.140625" style="331" customWidth="1"/>
    <col min="5" max="5" width="14.140625" style="331" customWidth="1"/>
    <col min="6" max="6" width="14" style="331" customWidth="1"/>
    <col min="7" max="7" width="13.28515625" style="331" customWidth="1"/>
    <col min="8" max="8" width="13.42578125" style="331" customWidth="1"/>
    <col min="9" max="9" width="13.5703125" style="331" customWidth="1"/>
    <col min="10" max="10" width="23.85546875" style="331" customWidth="1"/>
    <col min="11" max="16384" width="9.140625" style="331"/>
  </cols>
  <sheetData>
    <row r="1" spans="1:28" x14ac:dyDescent="0.25">
      <c r="A1" s="17" t="s">
        <v>1367</v>
      </c>
    </row>
    <row r="2" spans="1:28" ht="80.25" customHeight="1" x14ac:dyDescent="0.25">
      <c r="B2" s="574" t="s">
        <v>1277</v>
      </c>
      <c r="C2" s="574"/>
      <c r="D2" s="574"/>
      <c r="E2" s="574"/>
      <c r="F2" s="574"/>
      <c r="G2" s="574"/>
      <c r="H2" s="574"/>
      <c r="I2" s="574"/>
      <c r="J2" s="574"/>
      <c r="K2" s="574"/>
      <c r="L2" s="574"/>
    </row>
    <row r="5" spans="1:28" ht="27" customHeight="1" x14ac:dyDescent="0.25"/>
    <row r="6" spans="1:28" ht="16.5" x14ac:dyDescent="0.3">
      <c r="A6" s="331" t="s">
        <v>1392</v>
      </c>
      <c r="Q6" s="207"/>
      <c r="R6" s="208"/>
      <c r="S6" s="207">
        <v>2023</v>
      </c>
      <c r="T6" s="331" t="s">
        <v>1393</v>
      </c>
    </row>
    <row r="7" spans="1:28" ht="54.75" customHeight="1" x14ac:dyDescent="0.25">
      <c r="A7" s="575" t="s">
        <v>1394</v>
      </c>
      <c r="B7" s="575"/>
      <c r="C7" s="575"/>
      <c r="D7" s="575"/>
      <c r="E7" s="575"/>
      <c r="F7" s="575"/>
      <c r="G7" s="575"/>
      <c r="H7" s="575"/>
      <c r="I7" s="575"/>
      <c r="J7" s="575"/>
      <c r="K7" s="575"/>
      <c r="L7" s="575"/>
      <c r="M7" s="575"/>
      <c r="N7" s="575"/>
      <c r="O7" s="575"/>
      <c r="P7" s="575"/>
      <c r="Q7" s="575"/>
      <c r="R7" s="575"/>
      <c r="S7" s="575"/>
      <c r="T7" s="575"/>
    </row>
    <row r="8" spans="1:28" x14ac:dyDescent="0.25">
      <c r="A8" s="576" t="s">
        <v>1395</v>
      </c>
      <c r="B8" s="577"/>
      <c r="C8" s="577"/>
      <c r="D8" s="577"/>
      <c r="E8" s="577"/>
      <c r="F8" s="577"/>
      <c r="G8" s="577"/>
      <c r="H8" s="577"/>
      <c r="I8" s="577"/>
      <c r="J8" s="577"/>
      <c r="K8" s="577"/>
      <c r="L8" s="577"/>
      <c r="M8" s="577"/>
      <c r="N8" s="577"/>
      <c r="O8" s="577"/>
      <c r="P8" s="577"/>
      <c r="Q8" s="577"/>
      <c r="R8" s="577"/>
      <c r="S8" s="577"/>
      <c r="T8" s="577"/>
      <c r="U8" s="209"/>
      <c r="V8" s="209"/>
    </row>
    <row r="9" spans="1:28" ht="19.5" thickBot="1" x14ac:dyDescent="0.3">
      <c r="A9" s="210"/>
      <c r="B9" s="210"/>
      <c r="C9" s="210"/>
      <c r="D9" s="210"/>
      <c r="E9" s="210"/>
      <c r="F9" s="210"/>
      <c r="G9" s="211"/>
      <c r="H9" s="211"/>
      <c r="I9" s="211"/>
      <c r="J9" s="211"/>
      <c r="K9" s="211"/>
      <c r="L9" s="211"/>
      <c r="M9" s="211"/>
      <c r="N9" s="211"/>
      <c r="O9" s="211"/>
      <c r="P9" s="211"/>
      <c r="Q9" s="211"/>
      <c r="R9" s="211"/>
    </row>
    <row r="10" spans="1:28" ht="15.75" customHeight="1" thickBot="1" x14ac:dyDescent="0.3">
      <c r="A10" s="569" t="s">
        <v>1396</v>
      </c>
      <c r="B10" s="570"/>
      <c r="C10" s="570"/>
      <c r="D10" s="570"/>
      <c r="E10" s="570"/>
      <c r="F10" s="570"/>
      <c r="G10" s="570"/>
      <c r="H10" s="570"/>
      <c r="I10" s="571"/>
      <c r="J10" s="570" t="s">
        <v>1397</v>
      </c>
      <c r="K10" s="570"/>
      <c r="L10" s="570"/>
      <c r="M10" s="570"/>
      <c r="N10" s="570"/>
      <c r="O10" s="570"/>
      <c r="P10" s="570"/>
      <c r="Q10" s="570"/>
      <c r="R10" s="570"/>
      <c r="S10" s="570"/>
      <c r="T10" s="570"/>
      <c r="U10" s="570"/>
      <c r="V10" s="571"/>
      <c r="W10" s="567" t="s">
        <v>1757</v>
      </c>
      <c r="X10" s="578" t="s">
        <v>1758</v>
      </c>
      <c r="Y10" s="579"/>
      <c r="Z10" s="580"/>
      <c r="AA10" s="572" t="s">
        <v>1759</v>
      </c>
    </row>
    <row r="11" spans="1:28" ht="15.75" customHeight="1" thickBot="1" x14ac:dyDescent="0.3">
      <c r="A11" s="567" t="s">
        <v>1398</v>
      </c>
      <c r="B11" s="567" t="s">
        <v>1399</v>
      </c>
      <c r="C11" s="567" t="s">
        <v>1400</v>
      </c>
      <c r="D11" s="567" t="s">
        <v>1401</v>
      </c>
      <c r="E11" s="567" t="s">
        <v>1402</v>
      </c>
      <c r="F11" s="567" t="s">
        <v>1403</v>
      </c>
      <c r="G11" s="567" t="s">
        <v>1404</v>
      </c>
      <c r="H11" s="567" t="s">
        <v>1405</v>
      </c>
      <c r="I11" s="567" t="s">
        <v>1406</v>
      </c>
      <c r="J11" s="572" t="s">
        <v>1407</v>
      </c>
      <c r="K11" s="567" t="s">
        <v>1408</v>
      </c>
      <c r="L11" s="567" t="s">
        <v>1409</v>
      </c>
      <c r="M11" s="569" t="s">
        <v>1410</v>
      </c>
      <c r="N11" s="570"/>
      <c r="O11" s="570"/>
      <c r="P11" s="570"/>
      <c r="Q11" s="570"/>
      <c r="R11" s="570"/>
      <c r="S11" s="570"/>
      <c r="T11" s="570"/>
      <c r="U11" s="571"/>
      <c r="V11" s="567" t="s">
        <v>1411</v>
      </c>
      <c r="W11" s="568"/>
      <c r="X11" s="581"/>
      <c r="Y11" s="582"/>
      <c r="Z11" s="583"/>
      <c r="AA11" s="573"/>
    </row>
    <row r="12" spans="1:28" ht="15.75" customHeight="1" thickBot="1" x14ac:dyDescent="0.3">
      <c r="A12" s="568"/>
      <c r="B12" s="568"/>
      <c r="C12" s="568"/>
      <c r="D12" s="568"/>
      <c r="E12" s="568"/>
      <c r="F12" s="568"/>
      <c r="G12" s="568"/>
      <c r="H12" s="568"/>
      <c r="I12" s="568"/>
      <c r="J12" s="573"/>
      <c r="K12" s="568"/>
      <c r="L12" s="568"/>
      <c r="M12" s="567" t="s">
        <v>1412</v>
      </c>
      <c r="N12" s="569" t="s">
        <v>1413</v>
      </c>
      <c r="O12" s="570"/>
      <c r="P12" s="571"/>
      <c r="Q12" s="569" t="s">
        <v>1414</v>
      </c>
      <c r="R12" s="570"/>
      <c r="S12" s="570"/>
      <c r="T12" s="571"/>
      <c r="U12" s="567" t="s">
        <v>1415</v>
      </c>
      <c r="V12" s="568"/>
      <c r="W12" s="568"/>
      <c r="X12" s="567" t="s">
        <v>1760</v>
      </c>
      <c r="Y12" s="567" t="s">
        <v>1761</v>
      </c>
      <c r="Z12" s="567" t="s">
        <v>1762</v>
      </c>
      <c r="AA12" s="573"/>
    </row>
    <row r="13" spans="1:28" ht="71.25" thickBot="1" x14ac:dyDescent="0.3">
      <c r="A13" s="568"/>
      <c r="B13" s="568"/>
      <c r="C13" s="568"/>
      <c r="D13" s="568"/>
      <c r="E13" s="568"/>
      <c r="F13" s="568"/>
      <c r="G13" s="568"/>
      <c r="H13" s="568"/>
      <c r="I13" s="568"/>
      <c r="J13" s="573"/>
      <c r="K13" s="568"/>
      <c r="L13" s="568"/>
      <c r="M13" s="568"/>
      <c r="N13" s="330" t="s">
        <v>1416</v>
      </c>
      <c r="O13" s="330" t="s">
        <v>1417</v>
      </c>
      <c r="P13" s="330" t="s">
        <v>1418</v>
      </c>
      <c r="Q13" s="330" t="s">
        <v>1419</v>
      </c>
      <c r="R13" s="330" t="s">
        <v>1420</v>
      </c>
      <c r="S13" s="330" t="s">
        <v>1421</v>
      </c>
      <c r="T13" s="330" t="s">
        <v>1422</v>
      </c>
      <c r="U13" s="568"/>
      <c r="V13" s="568"/>
      <c r="W13" s="568"/>
      <c r="X13" s="568"/>
      <c r="Y13" s="568"/>
      <c r="Z13" s="568"/>
      <c r="AA13" s="573"/>
    </row>
    <row r="14" spans="1:28" ht="15.75" thickBot="1" x14ac:dyDescent="0.3">
      <c r="A14" s="212">
        <v>1</v>
      </c>
      <c r="B14" s="212">
        <v>2</v>
      </c>
      <c r="C14" s="212">
        <v>3</v>
      </c>
      <c r="D14" s="212">
        <v>4</v>
      </c>
      <c r="E14" s="212">
        <v>5</v>
      </c>
      <c r="F14" s="212">
        <v>6</v>
      </c>
      <c r="G14" s="212">
        <v>7</v>
      </c>
      <c r="H14" s="212">
        <v>8</v>
      </c>
      <c r="I14" s="212">
        <v>9</v>
      </c>
      <c r="J14" s="212">
        <v>10</v>
      </c>
      <c r="K14" s="212">
        <v>11</v>
      </c>
      <c r="L14" s="212">
        <v>12</v>
      </c>
      <c r="M14" s="212">
        <v>13</v>
      </c>
      <c r="N14" s="212">
        <v>14</v>
      </c>
      <c r="O14" s="212">
        <v>15</v>
      </c>
      <c r="P14" s="212">
        <v>16</v>
      </c>
      <c r="Q14" s="212">
        <v>17</v>
      </c>
      <c r="R14" s="212">
        <v>18</v>
      </c>
      <c r="S14" s="212">
        <v>19</v>
      </c>
      <c r="T14" s="212">
        <v>20</v>
      </c>
      <c r="U14" s="212">
        <v>21</v>
      </c>
      <c r="V14" s="212">
        <v>22</v>
      </c>
      <c r="W14" s="212">
        <v>23</v>
      </c>
      <c r="X14" s="212">
        <v>24</v>
      </c>
      <c r="Y14" s="212">
        <v>25</v>
      </c>
      <c r="Z14" s="212">
        <v>26</v>
      </c>
      <c r="AA14" s="212">
        <v>27</v>
      </c>
    </row>
    <row r="15" spans="1:28" ht="69" customHeight="1" x14ac:dyDescent="0.25">
      <c r="A15" s="213">
        <v>1</v>
      </c>
      <c r="B15" s="213" t="s">
        <v>1423</v>
      </c>
      <c r="C15" s="213" t="s">
        <v>1763</v>
      </c>
      <c r="D15" s="213" t="s">
        <v>1764</v>
      </c>
      <c r="E15" s="213" t="s">
        <v>1765</v>
      </c>
      <c r="F15" s="213" t="s">
        <v>1766</v>
      </c>
      <c r="G15" s="213" t="s">
        <v>1767</v>
      </c>
      <c r="H15" s="213" t="s">
        <v>1768</v>
      </c>
      <c r="I15" s="213">
        <v>1</v>
      </c>
      <c r="J15" s="213" t="s">
        <v>1769</v>
      </c>
      <c r="K15" s="213"/>
      <c r="L15" s="213"/>
      <c r="M15" s="213">
        <v>1</v>
      </c>
      <c r="N15" s="213">
        <v>0</v>
      </c>
      <c r="O15" s="213">
        <v>0</v>
      </c>
      <c r="P15" s="213">
        <v>1</v>
      </c>
      <c r="Q15" s="213">
        <v>0</v>
      </c>
      <c r="R15" s="213">
        <v>1</v>
      </c>
      <c r="S15" s="213">
        <v>0</v>
      </c>
      <c r="T15" s="213">
        <v>0</v>
      </c>
      <c r="U15" s="213">
        <v>0</v>
      </c>
      <c r="V15" s="213">
        <v>100</v>
      </c>
      <c r="W15" s="213"/>
      <c r="X15" s="213" t="s">
        <v>1770</v>
      </c>
      <c r="Y15" s="213" t="s">
        <v>1771</v>
      </c>
      <c r="Z15" s="213" t="s">
        <v>1772</v>
      </c>
      <c r="AA15" s="213">
        <v>1</v>
      </c>
      <c r="AB15" s="349">
        <f>V15*I15*AA15</f>
        <v>100</v>
      </c>
    </row>
    <row r="16" spans="1:28" ht="85.5" customHeight="1" x14ac:dyDescent="0.25">
      <c r="A16" s="213">
        <v>2</v>
      </c>
      <c r="B16" s="213" t="s">
        <v>1423</v>
      </c>
      <c r="C16" s="213" t="s">
        <v>1763</v>
      </c>
      <c r="D16" s="213" t="s">
        <v>1764</v>
      </c>
      <c r="E16" s="213" t="s">
        <v>1765</v>
      </c>
      <c r="F16" s="213" t="s">
        <v>1773</v>
      </c>
      <c r="G16" s="213" t="s">
        <v>1774</v>
      </c>
      <c r="H16" s="213" t="s">
        <v>1768</v>
      </c>
      <c r="I16" s="213">
        <v>1.67</v>
      </c>
      <c r="J16" s="213" t="s">
        <v>1769</v>
      </c>
      <c r="K16" s="213">
        <v>0</v>
      </c>
      <c r="L16" s="213">
        <v>0</v>
      </c>
      <c r="M16" s="213">
        <v>1</v>
      </c>
      <c r="N16" s="213">
        <v>0</v>
      </c>
      <c r="O16" s="213">
        <v>0</v>
      </c>
      <c r="P16" s="213">
        <v>1</v>
      </c>
      <c r="Q16" s="213">
        <v>0</v>
      </c>
      <c r="R16" s="213">
        <v>1</v>
      </c>
      <c r="S16" s="213">
        <v>0</v>
      </c>
      <c r="T16" s="213">
        <v>0</v>
      </c>
      <c r="U16" s="213">
        <v>0</v>
      </c>
      <c r="V16" s="213">
        <v>50</v>
      </c>
      <c r="W16" s="213"/>
      <c r="X16" s="213" t="s">
        <v>1775</v>
      </c>
      <c r="Y16" s="213" t="s">
        <v>1771</v>
      </c>
      <c r="Z16" s="213" t="s">
        <v>1772</v>
      </c>
      <c r="AA16" s="213">
        <v>1</v>
      </c>
      <c r="AB16" s="349">
        <f t="shared" ref="AB16:AB33" si="0">V16*I16*AA16</f>
        <v>83.5</v>
      </c>
    </row>
    <row r="17" spans="1:28" ht="75" customHeight="1" x14ac:dyDescent="0.25">
      <c r="A17" s="213">
        <v>3</v>
      </c>
      <c r="B17" s="213" t="s">
        <v>1776</v>
      </c>
      <c r="C17" s="213" t="s">
        <v>1777</v>
      </c>
      <c r="D17" s="213" t="s">
        <v>1778</v>
      </c>
      <c r="E17" s="213" t="s">
        <v>1765</v>
      </c>
      <c r="F17" s="213" t="s">
        <v>1779</v>
      </c>
      <c r="G17" s="213" t="s">
        <v>1780</v>
      </c>
      <c r="H17" s="213" t="s">
        <v>1768</v>
      </c>
      <c r="I17" s="213">
        <v>3</v>
      </c>
      <c r="J17" s="213" t="s">
        <v>1781</v>
      </c>
      <c r="K17" s="213">
        <v>0</v>
      </c>
      <c r="L17" s="213">
        <v>0</v>
      </c>
      <c r="M17" s="213">
        <v>2</v>
      </c>
      <c r="N17" s="213">
        <v>0</v>
      </c>
      <c r="O17" s="213">
        <v>0</v>
      </c>
      <c r="P17" s="213">
        <v>2</v>
      </c>
      <c r="Q17" s="213">
        <v>0</v>
      </c>
      <c r="R17" s="213">
        <v>0</v>
      </c>
      <c r="S17" s="213">
        <v>2</v>
      </c>
      <c r="T17" s="213">
        <v>0</v>
      </c>
      <c r="U17" s="213">
        <v>0</v>
      </c>
      <c r="V17" s="213">
        <v>100</v>
      </c>
      <c r="W17" s="213"/>
      <c r="X17" s="213" t="s">
        <v>1782</v>
      </c>
      <c r="Y17" s="213" t="s">
        <v>1783</v>
      </c>
      <c r="Z17" s="213" t="s">
        <v>1784</v>
      </c>
      <c r="AA17" s="213">
        <v>1</v>
      </c>
      <c r="AB17" s="349">
        <f t="shared" si="0"/>
        <v>300</v>
      </c>
    </row>
    <row r="18" spans="1:28" ht="72" customHeight="1" x14ac:dyDescent="0.25">
      <c r="A18" s="213">
        <v>4</v>
      </c>
      <c r="B18" s="213" t="s">
        <v>1423</v>
      </c>
      <c r="C18" s="213" t="s">
        <v>1785</v>
      </c>
      <c r="D18" s="213" t="s">
        <v>1786</v>
      </c>
      <c r="E18" s="213" t="s">
        <v>1765</v>
      </c>
      <c r="F18" s="213" t="s">
        <v>1787</v>
      </c>
      <c r="G18" s="213" t="s">
        <v>1788</v>
      </c>
      <c r="H18" s="213" t="s">
        <v>1768</v>
      </c>
      <c r="I18" s="213">
        <v>0.5</v>
      </c>
      <c r="J18" s="213" t="s">
        <v>1789</v>
      </c>
      <c r="K18" s="213">
        <v>0</v>
      </c>
      <c r="L18" s="213">
        <v>0</v>
      </c>
      <c r="M18" s="213">
        <v>1</v>
      </c>
      <c r="N18" s="213">
        <v>0</v>
      </c>
      <c r="O18" s="213">
        <v>0</v>
      </c>
      <c r="P18" s="213">
        <v>1</v>
      </c>
      <c r="Q18" s="213">
        <v>0</v>
      </c>
      <c r="R18" s="213">
        <v>1</v>
      </c>
      <c r="S18" s="213">
        <v>0</v>
      </c>
      <c r="T18" s="213">
        <v>0</v>
      </c>
      <c r="U18" s="213">
        <v>0</v>
      </c>
      <c r="V18" s="213">
        <v>500</v>
      </c>
      <c r="W18" s="213"/>
      <c r="X18" s="213" t="s">
        <v>1790</v>
      </c>
      <c r="Y18" s="213" t="s">
        <v>1791</v>
      </c>
      <c r="Z18" s="213" t="s">
        <v>1792</v>
      </c>
      <c r="AA18" s="213">
        <v>1</v>
      </c>
      <c r="AB18" s="349">
        <f t="shared" si="0"/>
        <v>250</v>
      </c>
    </row>
    <row r="19" spans="1:28" ht="71.25" customHeight="1" x14ac:dyDescent="0.25">
      <c r="A19" s="213">
        <v>5</v>
      </c>
      <c r="B19" s="213" t="s">
        <v>1423</v>
      </c>
      <c r="C19" s="213" t="s">
        <v>1777</v>
      </c>
      <c r="D19" s="213" t="s">
        <v>1778</v>
      </c>
      <c r="E19" s="213" t="s">
        <v>1765</v>
      </c>
      <c r="F19" s="213" t="s">
        <v>1793</v>
      </c>
      <c r="G19" s="213" t="s">
        <v>1794</v>
      </c>
      <c r="H19" s="213" t="s">
        <v>1768</v>
      </c>
      <c r="I19" s="213">
        <v>1</v>
      </c>
      <c r="J19" s="213" t="s">
        <v>1795</v>
      </c>
      <c r="K19" s="213">
        <v>0</v>
      </c>
      <c r="L19" s="213">
        <v>0</v>
      </c>
      <c r="M19" s="213">
        <v>2</v>
      </c>
      <c r="N19" s="213">
        <v>0</v>
      </c>
      <c r="O19" s="213">
        <v>0</v>
      </c>
      <c r="P19" s="213">
        <v>2</v>
      </c>
      <c r="Q19" s="213">
        <v>0</v>
      </c>
      <c r="R19" s="213">
        <v>0</v>
      </c>
      <c r="S19" s="213">
        <v>2</v>
      </c>
      <c r="T19" s="213">
        <v>0</v>
      </c>
      <c r="U19" s="213">
        <v>0</v>
      </c>
      <c r="V19" s="213">
        <v>100</v>
      </c>
      <c r="W19" s="213"/>
      <c r="X19" s="213" t="s">
        <v>1796</v>
      </c>
      <c r="Y19" s="213" t="s">
        <v>1797</v>
      </c>
      <c r="Z19" s="213" t="s">
        <v>1798</v>
      </c>
      <c r="AA19" s="213">
        <v>1</v>
      </c>
      <c r="AB19" s="350">
        <f t="shared" si="0"/>
        <v>100</v>
      </c>
    </row>
    <row r="20" spans="1:28" ht="73.5" customHeight="1" x14ac:dyDescent="0.25">
      <c r="A20" s="213">
        <v>6</v>
      </c>
      <c r="B20" s="213" t="s">
        <v>1423</v>
      </c>
      <c r="C20" s="213" t="s">
        <v>1763</v>
      </c>
      <c r="D20" s="213" t="s">
        <v>1799</v>
      </c>
      <c r="E20" s="213" t="s">
        <v>1765</v>
      </c>
      <c r="F20" s="213" t="s">
        <v>1800</v>
      </c>
      <c r="G20" s="213" t="s">
        <v>1801</v>
      </c>
      <c r="H20" s="213" t="s">
        <v>1768</v>
      </c>
      <c r="I20" s="213">
        <v>0.5</v>
      </c>
      <c r="J20" s="213" t="s">
        <v>1802</v>
      </c>
      <c r="K20" s="213">
        <v>0</v>
      </c>
      <c r="L20" s="213">
        <v>0</v>
      </c>
      <c r="M20" s="213">
        <v>3</v>
      </c>
      <c r="N20" s="213">
        <v>0</v>
      </c>
      <c r="O20" s="213">
        <v>0</v>
      </c>
      <c r="P20" s="213">
        <v>3</v>
      </c>
      <c r="Q20" s="213">
        <v>0</v>
      </c>
      <c r="R20" s="213">
        <v>0</v>
      </c>
      <c r="S20" s="213">
        <v>3</v>
      </c>
      <c r="T20" s="213">
        <v>0</v>
      </c>
      <c r="U20" s="213">
        <v>0</v>
      </c>
      <c r="V20" s="213">
        <v>300</v>
      </c>
      <c r="W20" s="213"/>
      <c r="X20" s="213" t="s">
        <v>1803</v>
      </c>
      <c r="Y20" s="213" t="s">
        <v>1804</v>
      </c>
      <c r="Z20" s="213" t="s">
        <v>1792</v>
      </c>
      <c r="AA20" s="213">
        <v>1</v>
      </c>
      <c r="AB20" s="350">
        <f t="shared" si="0"/>
        <v>150</v>
      </c>
    </row>
    <row r="21" spans="1:28" ht="68.25" customHeight="1" x14ac:dyDescent="0.25">
      <c r="A21" s="213">
        <v>7</v>
      </c>
      <c r="B21" s="213" t="s">
        <v>1423</v>
      </c>
      <c r="C21" s="213" t="s">
        <v>1805</v>
      </c>
      <c r="D21" s="213" t="s">
        <v>1806</v>
      </c>
      <c r="E21" s="213" t="s">
        <v>1807</v>
      </c>
      <c r="F21" s="213" t="s">
        <v>1808</v>
      </c>
      <c r="G21" s="213" t="s">
        <v>1809</v>
      </c>
      <c r="H21" s="213" t="s">
        <v>1768</v>
      </c>
      <c r="I21" s="213">
        <v>0.15</v>
      </c>
      <c r="J21" s="213" t="s">
        <v>1810</v>
      </c>
      <c r="K21" s="213">
        <v>0</v>
      </c>
      <c r="L21" s="213">
        <v>0</v>
      </c>
      <c r="M21" s="213">
        <v>8</v>
      </c>
      <c r="N21" s="213">
        <v>0</v>
      </c>
      <c r="O21" s="213">
        <v>0</v>
      </c>
      <c r="P21" s="213">
        <v>7</v>
      </c>
      <c r="Q21" s="213">
        <v>0</v>
      </c>
      <c r="R21" s="213">
        <v>2</v>
      </c>
      <c r="S21" s="213">
        <v>5</v>
      </c>
      <c r="T21" s="213">
        <v>0</v>
      </c>
      <c r="U21" s="213">
        <v>1</v>
      </c>
      <c r="V21" s="213">
        <v>2000</v>
      </c>
      <c r="W21" s="213" t="s">
        <v>1811</v>
      </c>
      <c r="X21" s="213" t="s">
        <v>1812</v>
      </c>
      <c r="Y21" s="213" t="s">
        <v>1804</v>
      </c>
      <c r="Z21" s="213" t="s">
        <v>1792</v>
      </c>
      <c r="AA21" s="213">
        <v>1</v>
      </c>
      <c r="AB21" s="350">
        <f t="shared" si="0"/>
        <v>300</v>
      </c>
    </row>
    <row r="22" spans="1:28" ht="66.75" customHeight="1" x14ac:dyDescent="0.25">
      <c r="A22" s="213">
        <v>8</v>
      </c>
      <c r="B22" s="213" t="s">
        <v>1423</v>
      </c>
      <c r="C22" s="213" t="s">
        <v>1763</v>
      </c>
      <c r="D22" s="213" t="s">
        <v>1813</v>
      </c>
      <c r="E22" s="213" t="s">
        <v>1765</v>
      </c>
      <c r="F22" s="213" t="s">
        <v>1814</v>
      </c>
      <c r="G22" s="213" t="s">
        <v>1815</v>
      </c>
      <c r="H22" s="213" t="s">
        <v>1768</v>
      </c>
      <c r="I22" s="213">
        <v>0.5</v>
      </c>
      <c r="J22" s="213" t="s">
        <v>1816</v>
      </c>
      <c r="K22" s="213">
        <v>0</v>
      </c>
      <c r="L22" s="213">
        <v>0</v>
      </c>
      <c r="M22" s="213">
        <v>2</v>
      </c>
      <c r="N22" s="213">
        <v>0</v>
      </c>
      <c r="O22" s="213">
        <v>0</v>
      </c>
      <c r="P22" s="213">
        <v>2</v>
      </c>
      <c r="Q22" s="213">
        <v>0</v>
      </c>
      <c r="R22" s="213">
        <v>0</v>
      </c>
      <c r="S22" s="213">
        <v>2</v>
      </c>
      <c r="T22" s="213">
        <v>0</v>
      </c>
      <c r="U22" s="213">
        <v>0</v>
      </c>
      <c r="V22" s="213">
        <v>50</v>
      </c>
      <c r="W22" s="213"/>
      <c r="X22" s="213" t="s">
        <v>1817</v>
      </c>
      <c r="Y22" s="213" t="s">
        <v>1791</v>
      </c>
      <c r="Z22" s="213" t="s">
        <v>1818</v>
      </c>
      <c r="AA22" s="213">
        <v>1</v>
      </c>
      <c r="AB22" s="351">
        <f t="shared" si="0"/>
        <v>25</v>
      </c>
    </row>
    <row r="23" spans="1:28" ht="67.5" customHeight="1" x14ac:dyDescent="0.25">
      <c r="A23" s="213">
        <v>9</v>
      </c>
      <c r="B23" s="213" t="s">
        <v>1394</v>
      </c>
      <c r="C23" s="213" t="s">
        <v>1785</v>
      </c>
      <c r="D23" s="213" t="s">
        <v>1819</v>
      </c>
      <c r="E23" s="213" t="s">
        <v>1765</v>
      </c>
      <c r="F23" s="213" t="s">
        <v>1820</v>
      </c>
      <c r="G23" s="213" t="s">
        <v>1821</v>
      </c>
      <c r="H23" s="213" t="s">
        <v>1768</v>
      </c>
      <c r="I23" s="213">
        <v>5.33</v>
      </c>
      <c r="J23" s="213" t="s">
        <v>1822</v>
      </c>
      <c r="K23" s="213">
        <v>0</v>
      </c>
      <c r="L23" s="213">
        <v>0</v>
      </c>
      <c r="M23" s="213">
        <v>1</v>
      </c>
      <c r="N23" s="213">
        <v>0</v>
      </c>
      <c r="O23" s="213">
        <v>0</v>
      </c>
      <c r="P23" s="213">
        <v>1</v>
      </c>
      <c r="Q23" s="213">
        <v>0</v>
      </c>
      <c r="R23" s="213">
        <v>1</v>
      </c>
      <c r="S23" s="213">
        <v>0</v>
      </c>
      <c r="T23" s="213">
        <v>0</v>
      </c>
      <c r="U23" s="213">
        <v>0</v>
      </c>
      <c r="V23" s="213">
        <v>850</v>
      </c>
      <c r="W23" s="213"/>
      <c r="X23" s="213" t="s">
        <v>1823</v>
      </c>
      <c r="Y23" s="213" t="s">
        <v>1791</v>
      </c>
      <c r="Z23" s="213" t="s">
        <v>1824</v>
      </c>
      <c r="AA23" s="213">
        <v>0</v>
      </c>
      <c r="AB23" s="351">
        <f t="shared" si="0"/>
        <v>0</v>
      </c>
    </row>
    <row r="24" spans="1:28" ht="70.5" customHeight="1" x14ac:dyDescent="0.25">
      <c r="A24" s="213">
        <v>10</v>
      </c>
      <c r="B24" s="213" t="s">
        <v>1423</v>
      </c>
      <c r="C24" s="213" t="s">
        <v>1785</v>
      </c>
      <c r="D24" s="213" t="s">
        <v>1825</v>
      </c>
      <c r="E24" s="213" t="s">
        <v>1765</v>
      </c>
      <c r="F24" s="213" t="s">
        <v>1826</v>
      </c>
      <c r="G24" s="213" t="s">
        <v>1827</v>
      </c>
      <c r="H24" s="213" t="s">
        <v>1768</v>
      </c>
      <c r="I24" s="213">
        <v>10.6</v>
      </c>
      <c r="J24" s="213" t="s">
        <v>1828</v>
      </c>
      <c r="K24" s="213">
        <v>0</v>
      </c>
      <c r="L24" s="213">
        <v>0</v>
      </c>
      <c r="M24" s="213">
        <v>1</v>
      </c>
      <c r="N24" s="213">
        <v>0</v>
      </c>
      <c r="O24" s="213">
        <v>0</v>
      </c>
      <c r="P24" s="213">
        <v>1</v>
      </c>
      <c r="Q24" s="213">
        <v>0</v>
      </c>
      <c r="R24" s="213">
        <v>1</v>
      </c>
      <c r="S24" s="213">
        <v>0</v>
      </c>
      <c r="T24" s="213">
        <v>0</v>
      </c>
      <c r="U24" s="213">
        <v>0</v>
      </c>
      <c r="V24" s="213">
        <v>250</v>
      </c>
      <c r="W24" s="213"/>
      <c r="X24" s="213" t="s">
        <v>1829</v>
      </c>
      <c r="Y24" s="213" t="s">
        <v>1791</v>
      </c>
      <c r="Z24" s="213" t="s">
        <v>1824</v>
      </c>
      <c r="AA24" s="213">
        <v>0</v>
      </c>
      <c r="AB24" s="351">
        <f t="shared" si="0"/>
        <v>0</v>
      </c>
    </row>
    <row r="25" spans="1:28" ht="77.25" customHeight="1" x14ac:dyDescent="0.25">
      <c r="A25" s="213">
        <v>11</v>
      </c>
      <c r="B25" s="213" t="s">
        <v>1423</v>
      </c>
      <c r="C25" s="213" t="s">
        <v>1805</v>
      </c>
      <c r="D25" s="213" t="s">
        <v>1830</v>
      </c>
      <c r="E25" s="213" t="s">
        <v>1807</v>
      </c>
      <c r="F25" s="213" t="s">
        <v>1831</v>
      </c>
      <c r="G25" s="213" t="s">
        <v>1832</v>
      </c>
      <c r="H25" s="213" t="s">
        <v>1768</v>
      </c>
      <c r="I25" s="213">
        <v>0.13</v>
      </c>
      <c r="J25" s="213" t="s">
        <v>1833</v>
      </c>
      <c r="K25" s="213">
        <v>0</v>
      </c>
      <c r="L25" s="213">
        <v>0</v>
      </c>
      <c r="M25" s="213">
        <v>17</v>
      </c>
      <c r="N25" s="213">
        <v>0</v>
      </c>
      <c r="O25" s="213">
        <v>0</v>
      </c>
      <c r="P25" s="213">
        <v>17</v>
      </c>
      <c r="Q25" s="213">
        <v>0</v>
      </c>
      <c r="R25" s="213">
        <v>4</v>
      </c>
      <c r="S25" s="213">
        <v>13</v>
      </c>
      <c r="T25" s="213">
        <v>0</v>
      </c>
      <c r="U25" s="213">
        <v>0</v>
      </c>
      <c r="V25" s="213">
        <v>2000</v>
      </c>
      <c r="W25" s="213"/>
      <c r="X25" s="213" t="s">
        <v>1834</v>
      </c>
      <c r="Y25" s="213" t="s">
        <v>1791</v>
      </c>
      <c r="Z25" s="213" t="s">
        <v>1818</v>
      </c>
      <c r="AA25" s="213">
        <v>1</v>
      </c>
      <c r="AB25" s="351">
        <f t="shared" si="0"/>
        <v>260</v>
      </c>
    </row>
    <row r="26" spans="1:28" ht="45" x14ac:dyDescent="0.25">
      <c r="A26" s="213">
        <v>12</v>
      </c>
      <c r="B26" s="213" t="s">
        <v>1423</v>
      </c>
      <c r="C26" s="213" t="s">
        <v>1805</v>
      </c>
      <c r="D26" s="213" t="s">
        <v>1835</v>
      </c>
      <c r="E26" s="213" t="s">
        <v>1807</v>
      </c>
      <c r="F26" s="213" t="s">
        <v>1836</v>
      </c>
      <c r="G26" s="213" t="s">
        <v>1837</v>
      </c>
      <c r="H26" s="213" t="s">
        <v>1768</v>
      </c>
      <c r="I26" s="213">
        <v>0.62</v>
      </c>
      <c r="J26" s="213" t="s">
        <v>1833</v>
      </c>
      <c r="K26" s="213">
        <v>0</v>
      </c>
      <c r="L26" s="213">
        <v>0</v>
      </c>
      <c r="M26" s="213">
        <v>17</v>
      </c>
      <c r="N26" s="213">
        <v>0</v>
      </c>
      <c r="O26" s="213">
        <v>0</v>
      </c>
      <c r="P26" s="213">
        <v>17</v>
      </c>
      <c r="Q26" s="213">
        <v>0</v>
      </c>
      <c r="R26" s="213">
        <v>4</v>
      </c>
      <c r="S26" s="213">
        <v>13</v>
      </c>
      <c r="T26" s="213">
        <v>0</v>
      </c>
      <c r="U26" s="213">
        <v>0</v>
      </c>
      <c r="V26" s="213">
        <v>2000</v>
      </c>
      <c r="W26" s="213"/>
      <c r="X26" s="213" t="s">
        <v>1838</v>
      </c>
      <c r="Y26" s="213" t="s">
        <v>1791</v>
      </c>
      <c r="Z26" s="213" t="s">
        <v>1818</v>
      </c>
      <c r="AA26" s="213">
        <v>1</v>
      </c>
      <c r="AB26" s="351">
        <f t="shared" si="0"/>
        <v>1240</v>
      </c>
    </row>
    <row r="27" spans="1:28" ht="45" x14ac:dyDescent="0.25">
      <c r="A27" s="213">
        <v>13</v>
      </c>
      <c r="B27" s="213" t="s">
        <v>1423</v>
      </c>
      <c r="C27" s="213" t="s">
        <v>1839</v>
      </c>
      <c r="D27" s="213" t="s">
        <v>1840</v>
      </c>
      <c r="E27" s="213" t="s">
        <v>1765</v>
      </c>
      <c r="F27" s="213" t="s">
        <v>1841</v>
      </c>
      <c r="G27" s="213" t="s">
        <v>1842</v>
      </c>
      <c r="H27" s="213" t="s">
        <v>1768</v>
      </c>
      <c r="I27" s="213">
        <v>5.95</v>
      </c>
      <c r="J27" s="213" t="s">
        <v>1843</v>
      </c>
      <c r="K27" s="213">
        <v>0</v>
      </c>
      <c r="L27" s="213">
        <v>10</v>
      </c>
      <c r="M27" s="213">
        <v>12</v>
      </c>
      <c r="N27" s="213">
        <v>0</v>
      </c>
      <c r="O27" s="213">
        <v>10</v>
      </c>
      <c r="P27" s="213">
        <v>2</v>
      </c>
      <c r="Q27" s="213">
        <v>0</v>
      </c>
      <c r="R27" s="213">
        <v>0</v>
      </c>
      <c r="S27" s="213">
        <v>12</v>
      </c>
      <c r="T27" s="213">
        <v>0</v>
      </c>
      <c r="U27" s="213">
        <v>0</v>
      </c>
      <c r="V27" s="213">
        <v>500</v>
      </c>
      <c r="W27" s="213"/>
      <c r="X27" s="213" t="s">
        <v>1844</v>
      </c>
      <c r="Y27" s="213" t="s">
        <v>1845</v>
      </c>
      <c r="Z27" s="213" t="s">
        <v>1818</v>
      </c>
      <c r="AA27" s="213">
        <v>1</v>
      </c>
      <c r="AB27" s="17">
        <f t="shared" si="0"/>
        <v>2975</v>
      </c>
    </row>
    <row r="28" spans="1:28" ht="45" x14ac:dyDescent="0.25">
      <c r="A28" s="213">
        <v>14</v>
      </c>
      <c r="B28" s="213" t="s">
        <v>1423</v>
      </c>
      <c r="C28" s="213" t="s">
        <v>1763</v>
      </c>
      <c r="D28" s="213" t="s">
        <v>1846</v>
      </c>
      <c r="E28" s="213" t="s">
        <v>1765</v>
      </c>
      <c r="F28" s="213" t="s">
        <v>1847</v>
      </c>
      <c r="G28" s="213" t="s">
        <v>1848</v>
      </c>
      <c r="H28" s="213" t="s">
        <v>1768</v>
      </c>
      <c r="I28" s="213">
        <v>0.92</v>
      </c>
      <c r="J28" s="213" t="s">
        <v>1769</v>
      </c>
      <c r="K28" s="213">
        <v>0</v>
      </c>
      <c r="L28" s="213">
        <v>0</v>
      </c>
      <c r="M28" s="213">
        <v>1</v>
      </c>
      <c r="N28" s="213">
        <v>0</v>
      </c>
      <c r="O28" s="213">
        <v>0</v>
      </c>
      <c r="P28" s="213">
        <v>1</v>
      </c>
      <c r="Q28" s="213">
        <v>0</v>
      </c>
      <c r="R28" s="213">
        <v>1</v>
      </c>
      <c r="S28" s="213">
        <v>0</v>
      </c>
      <c r="T28" s="213">
        <v>0</v>
      </c>
      <c r="U28" s="213">
        <v>0</v>
      </c>
      <c r="V28" s="213">
        <v>200</v>
      </c>
      <c r="W28" s="213"/>
      <c r="X28" s="213" t="s">
        <v>1849</v>
      </c>
      <c r="Y28" s="213" t="s">
        <v>1771</v>
      </c>
      <c r="Z28" s="213" t="s">
        <v>1818</v>
      </c>
      <c r="AA28" s="213">
        <v>1</v>
      </c>
      <c r="AB28" s="17">
        <f t="shared" si="0"/>
        <v>184</v>
      </c>
    </row>
    <row r="29" spans="1:28" ht="45" x14ac:dyDescent="0.25">
      <c r="A29" s="213">
        <v>15</v>
      </c>
      <c r="B29" s="213" t="s">
        <v>1423</v>
      </c>
      <c r="C29" s="213" t="s">
        <v>1777</v>
      </c>
      <c r="D29" s="213" t="s">
        <v>1850</v>
      </c>
      <c r="E29" s="213" t="s">
        <v>1765</v>
      </c>
      <c r="F29" s="213" t="s">
        <v>1851</v>
      </c>
      <c r="G29" s="213" t="s">
        <v>1852</v>
      </c>
      <c r="H29" s="213" t="s">
        <v>1768</v>
      </c>
      <c r="I29" s="213">
        <v>0.5</v>
      </c>
      <c r="J29" s="213" t="s">
        <v>1853</v>
      </c>
      <c r="K29" s="213">
        <v>0</v>
      </c>
      <c r="L29" s="213">
        <v>0</v>
      </c>
      <c r="M29" s="213">
        <v>3</v>
      </c>
      <c r="N29" s="213">
        <v>0</v>
      </c>
      <c r="O29" s="213">
        <v>0</v>
      </c>
      <c r="P29" s="213">
        <v>3</v>
      </c>
      <c r="Q29" s="213">
        <v>0</v>
      </c>
      <c r="R29" s="213">
        <v>0</v>
      </c>
      <c r="S29" s="213">
        <v>3</v>
      </c>
      <c r="T29" s="213">
        <v>0</v>
      </c>
      <c r="U29" s="213">
        <v>0</v>
      </c>
      <c r="V29" s="213">
        <v>100</v>
      </c>
      <c r="W29" s="213"/>
      <c r="X29" s="213" t="s">
        <v>1854</v>
      </c>
      <c r="Y29" s="213" t="s">
        <v>1797</v>
      </c>
      <c r="Z29" s="213" t="s">
        <v>1784</v>
      </c>
      <c r="AA29" s="213">
        <v>1</v>
      </c>
      <c r="AB29" s="17">
        <f t="shared" si="0"/>
        <v>50</v>
      </c>
    </row>
    <row r="30" spans="1:28" ht="45" x14ac:dyDescent="0.25">
      <c r="A30" s="213">
        <v>16</v>
      </c>
      <c r="B30" s="213" t="s">
        <v>1423</v>
      </c>
      <c r="C30" s="213" t="s">
        <v>1805</v>
      </c>
      <c r="D30" s="213" t="s">
        <v>1835</v>
      </c>
      <c r="E30" s="213" t="s">
        <v>1807</v>
      </c>
      <c r="F30" s="213" t="s">
        <v>1855</v>
      </c>
      <c r="G30" s="213" t="s">
        <v>1856</v>
      </c>
      <c r="H30" s="213" t="s">
        <v>1768</v>
      </c>
      <c r="I30" s="213">
        <v>1.83</v>
      </c>
      <c r="J30" s="213" t="s">
        <v>1833</v>
      </c>
      <c r="K30" s="213">
        <v>0</v>
      </c>
      <c r="L30" s="213">
        <v>0</v>
      </c>
      <c r="M30" s="213">
        <v>17</v>
      </c>
      <c r="N30" s="213">
        <v>0</v>
      </c>
      <c r="O30" s="213">
        <v>0</v>
      </c>
      <c r="P30" s="213">
        <v>17</v>
      </c>
      <c r="Q30" s="213">
        <v>0</v>
      </c>
      <c r="R30" s="213">
        <v>4</v>
      </c>
      <c r="S30" s="213">
        <v>13</v>
      </c>
      <c r="T30" s="213">
        <v>0</v>
      </c>
      <c r="U30" s="213">
        <v>0</v>
      </c>
      <c r="V30" s="213">
        <v>2000</v>
      </c>
      <c r="W30" s="213"/>
      <c r="X30" s="213" t="s">
        <v>1857</v>
      </c>
      <c r="Y30" s="213" t="s">
        <v>1858</v>
      </c>
      <c r="Z30" s="213" t="s">
        <v>1818</v>
      </c>
      <c r="AA30" s="213">
        <v>1</v>
      </c>
      <c r="AB30" s="17">
        <f t="shared" si="0"/>
        <v>3660</v>
      </c>
    </row>
    <row r="31" spans="1:28" ht="45" x14ac:dyDescent="0.25">
      <c r="A31" s="213">
        <v>17</v>
      </c>
      <c r="B31" s="213" t="s">
        <v>1423</v>
      </c>
      <c r="C31" s="213" t="s">
        <v>1859</v>
      </c>
      <c r="D31" s="213" t="s">
        <v>1860</v>
      </c>
      <c r="E31" s="213" t="s">
        <v>1861</v>
      </c>
      <c r="F31" s="213" t="s">
        <v>1862</v>
      </c>
      <c r="G31" s="213" t="s">
        <v>1863</v>
      </c>
      <c r="H31" s="213" t="s">
        <v>1768</v>
      </c>
      <c r="I31" s="213">
        <v>2.42</v>
      </c>
      <c r="J31" s="213" t="s">
        <v>1864</v>
      </c>
      <c r="K31" s="213">
        <v>0</v>
      </c>
      <c r="L31" s="213">
        <v>0</v>
      </c>
      <c r="M31" s="213">
        <v>11</v>
      </c>
      <c r="N31" s="213">
        <v>0</v>
      </c>
      <c r="O31" s="213">
        <v>0</v>
      </c>
      <c r="P31" s="213">
        <v>11</v>
      </c>
      <c r="Q31" s="213">
        <v>0</v>
      </c>
      <c r="R31" s="213">
        <v>0</v>
      </c>
      <c r="S31" s="213">
        <v>11</v>
      </c>
      <c r="T31" s="213">
        <v>0</v>
      </c>
      <c r="U31" s="213">
        <v>0</v>
      </c>
      <c r="V31" s="213">
        <v>150</v>
      </c>
      <c r="W31" s="213"/>
      <c r="X31" s="213" t="s">
        <v>1865</v>
      </c>
      <c r="Y31" s="213" t="s">
        <v>1797</v>
      </c>
      <c r="Z31" s="213" t="s">
        <v>1818</v>
      </c>
      <c r="AA31" s="213">
        <v>1</v>
      </c>
      <c r="AB31" s="17">
        <f t="shared" si="0"/>
        <v>363</v>
      </c>
    </row>
    <row r="32" spans="1:28" ht="63" customHeight="1" x14ac:dyDescent="0.25">
      <c r="A32" s="213">
        <v>18</v>
      </c>
      <c r="B32" s="213" t="s">
        <v>1423</v>
      </c>
      <c r="C32" s="213" t="s">
        <v>1805</v>
      </c>
      <c r="D32" s="213" t="s">
        <v>1866</v>
      </c>
      <c r="E32" s="213" t="s">
        <v>1807</v>
      </c>
      <c r="F32" s="213" t="s">
        <v>1867</v>
      </c>
      <c r="G32" s="213" t="s">
        <v>1868</v>
      </c>
      <c r="H32" s="213" t="s">
        <v>1768</v>
      </c>
      <c r="I32" s="213">
        <v>0.33</v>
      </c>
      <c r="J32" s="213" t="s">
        <v>1869</v>
      </c>
      <c r="K32" s="213">
        <v>0</v>
      </c>
      <c r="L32" s="213">
        <v>0</v>
      </c>
      <c r="M32" s="213">
        <v>2</v>
      </c>
      <c r="N32" s="213">
        <v>0</v>
      </c>
      <c r="O32" s="213">
        <v>0</v>
      </c>
      <c r="P32" s="213">
        <v>1</v>
      </c>
      <c r="Q32" s="213">
        <v>0</v>
      </c>
      <c r="R32" s="213">
        <v>0</v>
      </c>
      <c r="S32" s="213">
        <v>1</v>
      </c>
      <c r="T32" s="213">
        <v>0</v>
      </c>
      <c r="U32" s="213">
        <v>1</v>
      </c>
      <c r="V32" s="213">
        <v>1000</v>
      </c>
      <c r="W32" s="213" t="s">
        <v>1811</v>
      </c>
      <c r="X32" s="213" t="s">
        <v>1870</v>
      </c>
      <c r="Y32" s="213" t="s">
        <v>1797</v>
      </c>
      <c r="Z32" s="213" t="s">
        <v>1818</v>
      </c>
      <c r="AA32" s="213">
        <v>1</v>
      </c>
      <c r="AB32" s="17">
        <f t="shared" si="0"/>
        <v>330</v>
      </c>
    </row>
    <row r="33" spans="1:28" ht="45" x14ac:dyDescent="0.25">
      <c r="A33" s="213">
        <v>19</v>
      </c>
      <c r="B33" s="213" t="s">
        <v>1423</v>
      </c>
      <c r="C33" s="213" t="s">
        <v>1859</v>
      </c>
      <c r="D33" s="213" t="s">
        <v>1871</v>
      </c>
      <c r="E33" s="213" t="s">
        <v>1765</v>
      </c>
      <c r="F33" s="213" t="s">
        <v>1867</v>
      </c>
      <c r="G33" s="213" t="s">
        <v>1872</v>
      </c>
      <c r="H33" s="213" t="s">
        <v>1768</v>
      </c>
      <c r="I33" s="213">
        <v>6.45</v>
      </c>
      <c r="J33" s="213" t="s">
        <v>1873</v>
      </c>
      <c r="K33" s="213">
        <v>0</v>
      </c>
      <c r="L33" s="213">
        <v>0</v>
      </c>
      <c r="M33" s="213">
        <v>1</v>
      </c>
      <c r="N33" s="213">
        <v>0</v>
      </c>
      <c r="O33" s="213">
        <v>0</v>
      </c>
      <c r="P33" s="213">
        <v>1</v>
      </c>
      <c r="Q33" s="213">
        <v>0</v>
      </c>
      <c r="R33" s="213">
        <v>0</v>
      </c>
      <c r="S33" s="213">
        <v>1</v>
      </c>
      <c r="T33" s="213">
        <v>0</v>
      </c>
      <c r="U33" s="213">
        <v>0</v>
      </c>
      <c r="V33" s="213">
        <v>100</v>
      </c>
      <c r="W33" s="213"/>
      <c r="X33" s="213" t="s">
        <v>1874</v>
      </c>
      <c r="Y33" s="213" t="s">
        <v>1797</v>
      </c>
      <c r="Z33" s="213" t="s">
        <v>1818</v>
      </c>
      <c r="AA33" s="213">
        <v>1</v>
      </c>
      <c r="AB33" s="17">
        <f t="shared" si="0"/>
        <v>645</v>
      </c>
    </row>
    <row r="34" spans="1:28" x14ac:dyDescent="0.25">
      <c r="AB34" s="331">
        <f>SUM(AB25:AB33)</f>
        <v>9707</v>
      </c>
    </row>
  </sheetData>
  <mergeCells count="29">
    <mergeCell ref="W10:W13"/>
    <mergeCell ref="X10:Z11"/>
    <mergeCell ref="AA10:AA13"/>
    <mergeCell ref="X12:X13"/>
    <mergeCell ref="Y12:Y13"/>
    <mergeCell ref="Z12:Z13"/>
    <mergeCell ref="B2:L2"/>
    <mergeCell ref="A7:T7"/>
    <mergeCell ref="A8:T8"/>
    <mergeCell ref="A10:I10"/>
    <mergeCell ref="J10:V10"/>
    <mergeCell ref="A11:A13"/>
    <mergeCell ref="B11:B13"/>
    <mergeCell ref="C11:C13"/>
    <mergeCell ref="D11:D13"/>
    <mergeCell ref="E11:E13"/>
    <mergeCell ref="F11:F13"/>
    <mergeCell ref="G11:G13"/>
    <mergeCell ref="H11:H13"/>
    <mergeCell ref="I11:I13"/>
    <mergeCell ref="J11:J13"/>
    <mergeCell ref="K11:K13"/>
    <mergeCell ref="L11:L13"/>
    <mergeCell ref="M11:U11"/>
    <mergeCell ref="V11:V13"/>
    <mergeCell ref="M12:M13"/>
    <mergeCell ref="N12:P12"/>
    <mergeCell ref="Q12:T12"/>
    <mergeCell ref="U12:U1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00B050"/>
  </sheetPr>
  <dimension ref="A1:G13"/>
  <sheetViews>
    <sheetView workbookViewId="0">
      <selection activeCell="H20" sqref="H20"/>
    </sheetView>
  </sheetViews>
  <sheetFormatPr defaultRowHeight="15" x14ac:dyDescent="0.25"/>
  <cols>
    <col min="1" max="1" width="9.140625" style="331"/>
    <col min="2" max="2" width="47.85546875" style="331" customWidth="1"/>
    <col min="3" max="3" width="10.7109375" style="331" customWidth="1"/>
    <col min="4" max="4" width="11.5703125" style="331" customWidth="1"/>
    <col min="5" max="6" width="9.140625" style="331"/>
    <col min="7" max="7" width="11" style="331" customWidth="1"/>
    <col min="8" max="16384" width="9.140625" style="331"/>
  </cols>
  <sheetData>
    <row r="1" spans="1:7" x14ac:dyDescent="0.25">
      <c r="B1" s="331" t="s">
        <v>646</v>
      </c>
    </row>
    <row r="2" spans="1:7" x14ac:dyDescent="0.25">
      <c r="G2" s="331" t="s">
        <v>1280</v>
      </c>
    </row>
    <row r="3" spans="1:7" ht="30" customHeight="1" x14ac:dyDescent="0.25">
      <c r="A3" s="67"/>
      <c r="B3" s="584" t="s">
        <v>7</v>
      </c>
      <c r="C3" s="584"/>
      <c r="D3" s="584"/>
      <c r="E3" s="584"/>
      <c r="F3" s="584"/>
      <c r="G3" s="584"/>
    </row>
    <row r="4" spans="1:7" x14ac:dyDescent="0.25">
      <c r="A4" s="67"/>
      <c r="B4" s="67"/>
      <c r="C4" s="67"/>
      <c r="D4" s="67"/>
      <c r="E4" s="67"/>
      <c r="F4" s="67"/>
      <c r="G4" s="67"/>
    </row>
    <row r="5" spans="1:7" x14ac:dyDescent="0.25">
      <c r="A5" s="67"/>
      <c r="B5" s="67"/>
      <c r="C5" s="67"/>
      <c r="D5" s="67"/>
      <c r="E5" s="67"/>
      <c r="F5" s="67"/>
      <c r="G5" s="67"/>
    </row>
    <row r="6" spans="1:7" ht="15.75" thickBot="1" x14ac:dyDescent="0.3">
      <c r="A6" s="67"/>
      <c r="B6" s="67"/>
      <c r="C6" s="67"/>
      <c r="D6" s="67"/>
      <c r="E6" s="67"/>
      <c r="F6" s="67"/>
      <c r="G6" s="67"/>
    </row>
    <row r="7" spans="1:7" ht="29.25" thickBot="1" x14ac:dyDescent="0.3">
      <c r="B7" s="328"/>
      <c r="C7" s="326" t="s">
        <v>1580</v>
      </c>
      <c r="D7" s="123" t="s">
        <v>1581</v>
      </c>
      <c r="E7" s="123" t="s">
        <v>1582</v>
      </c>
      <c r="F7" s="123" t="s">
        <v>1583</v>
      </c>
      <c r="G7" s="327" t="s">
        <v>1584</v>
      </c>
    </row>
    <row r="8" spans="1:7" ht="180.75" customHeight="1" x14ac:dyDescent="0.25">
      <c r="B8" s="20" t="s">
        <v>392</v>
      </c>
      <c r="C8" s="117">
        <v>4</v>
      </c>
      <c r="D8" s="117">
        <v>3</v>
      </c>
      <c r="E8" s="118">
        <v>3</v>
      </c>
      <c r="F8" s="118">
        <v>9</v>
      </c>
      <c r="G8" s="117">
        <f>SUM(C8:F8)</f>
        <v>19</v>
      </c>
    </row>
    <row r="9" spans="1:7" ht="72.75" customHeight="1" x14ac:dyDescent="0.25">
      <c r="B9" s="20" t="s">
        <v>393</v>
      </c>
      <c r="C9" s="119">
        <v>0.73350000000000004</v>
      </c>
      <c r="D9" s="119">
        <v>0.55000000000000004</v>
      </c>
      <c r="E9" s="119">
        <v>1.5249999999999999</v>
      </c>
      <c r="F9" s="118">
        <v>8.2070000000000007</v>
      </c>
      <c r="G9" s="206">
        <f>SUM(C9:F9)</f>
        <v>11.015500000000001</v>
      </c>
    </row>
    <row r="13" spans="1:7" x14ac:dyDescent="0.25">
      <c r="C13" s="114"/>
    </row>
  </sheetData>
  <mergeCells count="1">
    <mergeCell ref="B3:G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00B050"/>
  </sheetPr>
  <dimension ref="A1:N14"/>
  <sheetViews>
    <sheetView workbookViewId="0">
      <selection sqref="A1:XFD1048576"/>
    </sheetView>
  </sheetViews>
  <sheetFormatPr defaultRowHeight="15" x14ac:dyDescent="0.25"/>
  <cols>
    <col min="1" max="2" width="9.140625" style="331"/>
    <col min="3" max="3" width="41.85546875" style="331" customWidth="1"/>
    <col min="4" max="4" width="15.7109375" style="331" customWidth="1"/>
    <col min="5" max="5" width="13.7109375" style="331" customWidth="1"/>
    <col min="6" max="6" width="11.28515625" style="331" customWidth="1"/>
    <col min="7" max="7" width="10.140625" style="331" customWidth="1"/>
    <col min="8" max="8" width="11.5703125" style="331" customWidth="1"/>
    <col min="9" max="9" width="24.28515625" style="331" customWidth="1"/>
    <col min="10" max="16384" width="9.140625" style="331"/>
  </cols>
  <sheetData>
    <row r="1" spans="1:14" ht="33.75" customHeight="1" x14ac:dyDescent="0.25">
      <c r="A1" s="590" t="s">
        <v>1369</v>
      </c>
      <c r="B1" s="591"/>
      <c r="C1" s="591"/>
      <c r="D1" s="591"/>
    </row>
    <row r="4" spans="1:14" ht="43.5" customHeight="1" x14ac:dyDescent="0.25">
      <c r="B4" s="585" t="s">
        <v>8</v>
      </c>
      <c r="C4" s="586"/>
      <c r="D4" s="586"/>
      <c r="E4" s="586"/>
      <c r="F4" s="586"/>
      <c r="G4" s="586"/>
      <c r="H4" s="586"/>
      <c r="I4" s="586"/>
      <c r="J4" s="586"/>
      <c r="K4" s="586"/>
      <c r="L4" s="586"/>
      <c r="M4" s="586"/>
      <c r="N4" s="586"/>
    </row>
    <row r="7" spans="1:14" ht="15.75" thickBot="1" x14ac:dyDescent="0.3">
      <c r="C7" s="587" t="s">
        <v>396</v>
      </c>
      <c r="D7" s="589" t="s">
        <v>395</v>
      </c>
      <c r="E7" s="589"/>
      <c r="F7" s="589"/>
      <c r="G7" s="589"/>
      <c r="H7" s="589"/>
      <c r="I7" s="587" t="s">
        <v>402</v>
      </c>
    </row>
    <row r="8" spans="1:14" ht="29.25" thickBot="1" x14ac:dyDescent="0.3">
      <c r="C8" s="588"/>
      <c r="D8" s="326" t="s">
        <v>1580</v>
      </c>
      <c r="E8" s="123" t="s">
        <v>1581</v>
      </c>
      <c r="F8" s="123" t="s">
        <v>1582</v>
      </c>
      <c r="G8" s="123" t="s">
        <v>1583</v>
      </c>
      <c r="H8" s="327" t="s">
        <v>1584</v>
      </c>
      <c r="I8" s="587"/>
    </row>
    <row r="9" spans="1:14" x14ac:dyDescent="0.25">
      <c r="C9" s="20" t="s">
        <v>397</v>
      </c>
      <c r="D9" s="118">
        <v>0</v>
      </c>
      <c r="E9" s="118">
        <v>0</v>
      </c>
      <c r="F9" s="118">
        <v>0</v>
      </c>
      <c r="G9" s="118">
        <v>0</v>
      </c>
      <c r="H9" s="118">
        <v>0</v>
      </c>
      <c r="I9" s="129"/>
    </row>
    <row r="10" spans="1:14" x14ac:dyDescent="0.25">
      <c r="C10" s="20" t="s">
        <v>398</v>
      </c>
      <c r="D10" s="118">
        <v>0</v>
      </c>
      <c r="E10" s="118">
        <v>0</v>
      </c>
      <c r="F10" s="118">
        <v>0</v>
      </c>
      <c r="G10" s="118">
        <v>0</v>
      </c>
      <c r="H10" s="118">
        <v>0</v>
      </c>
      <c r="I10" s="129"/>
    </row>
    <row r="11" spans="1:14" ht="45" x14ac:dyDescent="0.25">
      <c r="C11" s="20" t="s">
        <v>399</v>
      </c>
      <c r="D11" s="118">
        <v>1</v>
      </c>
      <c r="E11" s="118">
        <v>1</v>
      </c>
      <c r="F11" s="118">
        <v>1</v>
      </c>
      <c r="G11" s="118">
        <v>1</v>
      </c>
      <c r="H11" s="118">
        <v>1</v>
      </c>
      <c r="I11" s="22" t="s">
        <v>1424</v>
      </c>
    </row>
    <row r="12" spans="1:14" ht="45" x14ac:dyDescent="0.25">
      <c r="C12" s="20" t="s">
        <v>400</v>
      </c>
      <c r="D12" s="118">
        <v>3</v>
      </c>
      <c r="E12" s="118">
        <v>3</v>
      </c>
      <c r="F12" s="118">
        <v>3</v>
      </c>
      <c r="G12" s="118">
        <v>3</v>
      </c>
      <c r="H12" s="118">
        <v>3</v>
      </c>
      <c r="I12" s="22" t="s">
        <v>1424</v>
      </c>
    </row>
    <row r="13" spans="1:14" x14ac:dyDescent="0.25">
      <c r="C13" s="20" t="s">
        <v>401</v>
      </c>
      <c r="D13" s="329">
        <v>0</v>
      </c>
      <c r="E13" s="329">
        <v>0</v>
      </c>
      <c r="F13" s="329">
        <v>0</v>
      </c>
      <c r="G13" s="329">
        <v>0</v>
      </c>
      <c r="H13" s="329">
        <v>0</v>
      </c>
      <c r="I13" s="129"/>
    </row>
    <row r="14" spans="1:14" x14ac:dyDescent="0.25">
      <c r="C14" s="20" t="s">
        <v>830</v>
      </c>
      <c r="D14" s="329">
        <v>0</v>
      </c>
      <c r="E14" s="329">
        <v>0</v>
      </c>
      <c r="F14" s="329">
        <v>0</v>
      </c>
      <c r="G14" s="329">
        <v>0</v>
      </c>
      <c r="H14" s="329">
        <v>0</v>
      </c>
      <c r="I14" s="129"/>
    </row>
  </sheetData>
  <mergeCells count="5">
    <mergeCell ref="B4:N4"/>
    <mergeCell ref="C7:C8"/>
    <mergeCell ref="D7:H7"/>
    <mergeCell ref="I7:I8"/>
    <mergeCell ref="A1:D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rgb="FF00B050"/>
  </sheetPr>
  <dimension ref="A1:N14"/>
  <sheetViews>
    <sheetView workbookViewId="0">
      <selection sqref="A1:XFD1048576"/>
    </sheetView>
  </sheetViews>
  <sheetFormatPr defaultRowHeight="15" x14ac:dyDescent="0.25"/>
  <cols>
    <col min="1" max="2" width="9.140625" style="331"/>
    <col min="3" max="3" width="23.7109375" style="331" customWidth="1"/>
    <col min="4" max="4" width="14.28515625" style="331" customWidth="1"/>
    <col min="5" max="5" width="15" style="331" customWidth="1"/>
    <col min="6" max="6" width="16.140625" style="331" customWidth="1"/>
    <col min="7" max="7" width="13.7109375" style="331" customWidth="1"/>
    <col min="8" max="8" width="19.5703125" style="331" customWidth="1"/>
    <col min="9" max="9" width="33.28515625" style="331" customWidth="1"/>
    <col min="10" max="16384" width="9.140625" style="331"/>
  </cols>
  <sheetData>
    <row r="1" spans="1:14" x14ac:dyDescent="0.25">
      <c r="A1" s="331" t="s">
        <v>1370</v>
      </c>
    </row>
    <row r="3" spans="1:14" ht="54" customHeight="1" x14ac:dyDescent="0.25">
      <c r="B3" s="565" t="s">
        <v>9</v>
      </c>
      <c r="C3" s="566"/>
      <c r="D3" s="566"/>
      <c r="E3" s="566"/>
      <c r="F3" s="566"/>
      <c r="G3" s="566"/>
      <c r="H3" s="566"/>
      <c r="I3" s="566"/>
      <c r="J3" s="566"/>
      <c r="K3" s="566"/>
      <c r="L3" s="566"/>
      <c r="M3" s="566"/>
      <c r="N3" s="566"/>
    </row>
    <row r="6" spans="1:14" ht="15.75" thickBot="1" x14ac:dyDescent="0.3">
      <c r="C6" s="592" t="s">
        <v>403</v>
      </c>
      <c r="D6" s="589" t="s">
        <v>395</v>
      </c>
      <c r="E6" s="589"/>
      <c r="F6" s="589"/>
      <c r="G6" s="589"/>
      <c r="H6" s="589"/>
      <c r="I6" s="587" t="s">
        <v>402</v>
      </c>
    </row>
    <row r="7" spans="1:14" ht="32.25" customHeight="1" thickBot="1" x14ac:dyDescent="0.3">
      <c r="C7" s="593"/>
      <c r="D7" s="326" t="s">
        <v>1580</v>
      </c>
      <c r="E7" s="123" t="s">
        <v>1581</v>
      </c>
      <c r="F7" s="123" t="s">
        <v>1582</v>
      </c>
      <c r="G7" s="123" t="s">
        <v>1583</v>
      </c>
      <c r="H7" s="327" t="s">
        <v>1584</v>
      </c>
      <c r="I7" s="587"/>
    </row>
    <row r="8" spans="1:14" ht="15.75" x14ac:dyDescent="0.25">
      <c r="C8" s="325" t="s">
        <v>1875</v>
      </c>
      <c r="D8" s="329">
        <v>0</v>
      </c>
      <c r="E8" s="329">
        <v>0</v>
      </c>
      <c r="F8" s="329">
        <v>0</v>
      </c>
      <c r="G8" s="329">
        <v>0</v>
      </c>
      <c r="H8" s="329">
        <v>0</v>
      </c>
      <c r="I8" s="129" t="s">
        <v>404</v>
      </c>
    </row>
    <row r="9" spans="1:14" ht="31.5" x14ac:dyDescent="0.25">
      <c r="C9" s="325" t="s">
        <v>1876</v>
      </c>
      <c r="D9" s="329">
        <v>0</v>
      </c>
      <c r="E9" s="329">
        <v>0</v>
      </c>
      <c r="F9" s="329">
        <v>0</v>
      </c>
      <c r="G9" s="329">
        <v>0</v>
      </c>
      <c r="H9" s="329">
        <v>0</v>
      </c>
      <c r="I9" s="129" t="s">
        <v>404</v>
      </c>
    </row>
    <row r="10" spans="1:14" ht="31.5" x14ac:dyDescent="0.25">
      <c r="C10" s="325" t="s">
        <v>1877</v>
      </c>
      <c r="D10" s="329">
        <v>0</v>
      </c>
      <c r="E10" s="329">
        <v>0</v>
      </c>
      <c r="F10" s="329">
        <v>0</v>
      </c>
      <c r="G10" s="329">
        <v>0</v>
      </c>
      <c r="H10" s="329">
        <v>0</v>
      </c>
      <c r="I10" s="129" t="s">
        <v>404</v>
      </c>
    </row>
    <row r="11" spans="1:14" ht="64.5" x14ac:dyDescent="0.25">
      <c r="C11" s="352" t="s">
        <v>1878</v>
      </c>
      <c r="D11" s="329">
        <v>0</v>
      </c>
      <c r="E11" s="329">
        <v>0</v>
      </c>
      <c r="F11" s="329">
        <v>0</v>
      </c>
      <c r="G11" s="329">
        <v>0</v>
      </c>
      <c r="H11" s="329">
        <v>0</v>
      </c>
      <c r="I11" s="129" t="s">
        <v>404</v>
      </c>
    </row>
    <row r="12" spans="1:14" ht="31.5" x14ac:dyDescent="0.25">
      <c r="C12" s="325" t="s">
        <v>1879</v>
      </c>
      <c r="D12" s="329">
        <v>0</v>
      </c>
      <c r="E12" s="329">
        <v>0</v>
      </c>
      <c r="F12" s="329">
        <v>0</v>
      </c>
      <c r="G12" s="329">
        <v>0</v>
      </c>
      <c r="H12" s="329">
        <v>0</v>
      </c>
      <c r="I12" s="129" t="s">
        <v>404</v>
      </c>
    </row>
    <row r="13" spans="1:14" ht="31.5" x14ac:dyDescent="0.25">
      <c r="C13" s="325" t="s">
        <v>1880</v>
      </c>
      <c r="D13" s="329">
        <v>0</v>
      </c>
      <c r="E13" s="329">
        <v>0</v>
      </c>
      <c r="F13" s="329">
        <v>0</v>
      </c>
      <c r="G13" s="329">
        <v>0</v>
      </c>
      <c r="H13" s="329">
        <v>0</v>
      </c>
      <c r="I13" s="129" t="s">
        <v>404</v>
      </c>
    </row>
    <row r="14" spans="1:14" ht="128.25" x14ac:dyDescent="0.25">
      <c r="C14" s="353" t="s">
        <v>1881</v>
      </c>
      <c r="D14" s="329">
        <v>0</v>
      </c>
      <c r="E14" s="329">
        <v>0</v>
      </c>
      <c r="F14" s="329">
        <v>0</v>
      </c>
      <c r="G14" s="329">
        <v>0</v>
      </c>
      <c r="H14" s="329">
        <v>0</v>
      </c>
      <c r="I14" s="354" t="s">
        <v>404</v>
      </c>
    </row>
  </sheetData>
  <mergeCells count="4">
    <mergeCell ref="B3:N3"/>
    <mergeCell ref="C6:C7"/>
    <mergeCell ref="D6:H6"/>
    <mergeCell ref="I6:I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rgb="FF00B050"/>
  </sheetPr>
  <dimension ref="A1:N5"/>
  <sheetViews>
    <sheetView zoomScaleNormal="100" workbookViewId="0">
      <selection activeCell="C29" sqref="C29"/>
    </sheetView>
  </sheetViews>
  <sheetFormatPr defaultRowHeight="15" x14ac:dyDescent="0.25"/>
  <cols>
    <col min="3" max="3" width="23.85546875" customWidth="1"/>
    <col min="4" max="4" width="15.42578125" customWidth="1"/>
    <col min="5" max="5" width="16.5703125" customWidth="1"/>
    <col min="6" max="6" width="15.7109375" customWidth="1"/>
    <col min="7" max="7" width="13.7109375" customWidth="1"/>
    <col min="8" max="8" width="13.28515625" customWidth="1"/>
    <col min="9" max="9" width="15.5703125" customWidth="1"/>
  </cols>
  <sheetData>
    <row r="1" spans="1:14" ht="27.75" customHeight="1" x14ac:dyDescent="0.25">
      <c r="A1" s="594" t="s">
        <v>1371</v>
      </c>
      <c r="B1" s="595"/>
      <c r="C1" s="595"/>
    </row>
    <row r="2" spans="1:14" ht="40.5" customHeight="1" x14ac:dyDescent="0.25">
      <c r="B2" s="169" t="s">
        <v>1372</v>
      </c>
      <c r="C2" s="68"/>
      <c r="D2" s="68"/>
      <c r="E2" s="68"/>
      <c r="F2" s="68"/>
      <c r="G2" s="68"/>
      <c r="H2" s="68"/>
    </row>
    <row r="3" spans="1:14" x14ac:dyDescent="0.25">
      <c r="B3" s="66"/>
      <c r="C3" s="66"/>
      <c r="D3" s="66"/>
      <c r="E3" s="66"/>
      <c r="F3" s="66"/>
      <c r="G3" s="66"/>
      <c r="H3" s="66"/>
    </row>
    <row r="5" spans="1:14" ht="27" customHeight="1" x14ac:dyDescent="0.3">
      <c r="B5" s="596" t="s">
        <v>1586</v>
      </c>
      <c r="C5" s="596"/>
      <c r="D5" s="596"/>
      <c r="E5" s="596"/>
      <c r="F5" s="596"/>
      <c r="G5" s="596"/>
      <c r="H5" s="596"/>
      <c r="I5" s="596"/>
      <c r="J5" s="596"/>
      <c r="K5" s="596"/>
      <c r="L5" s="596"/>
      <c r="M5" s="596"/>
      <c r="N5" s="596"/>
    </row>
  </sheetData>
  <mergeCells count="2">
    <mergeCell ref="A1:C1"/>
    <mergeCell ref="B5:N5"/>
  </mergeCells>
  <pageMargins left="0.7" right="0.7" top="0.75" bottom="0.75" header="0.3" footer="0.3"/>
  <pageSetup paperSize="9" scale="65"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tabColor rgb="FF00B050"/>
    <pageSetUpPr fitToPage="1"/>
  </sheetPr>
  <dimension ref="A1:L76"/>
  <sheetViews>
    <sheetView zoomScaleNormal="100" workbookViewId="0">
      <selection activeCell="G8" sqref="G8"/>
    </sheetView>
  </sheetViews>
  <sheetFormatPr defaultRowHeight="15" x14ac:dyDescent="0.25"/>
  <cols>
    <col min="1" max="2" width="9.140625" style="16"/>
    <col min="3" max="3" width="34.42578125" style="16" customWidth="1"/>
    <col min="4" max="4" width="12.7109375" style="16" customWidth="1"/>
    <col min="5" max="5" width="15.28515625" style="16" customWidth="1"/>
    <col min="6" max="6" width="13.5703125" style="16" customWidth="1"/>
    <col min="7" max="7" width="15.7109375" style="16" customWidth="1"/>
    <col min="8" max="9" width="13.7109375" style="16" customWidth="1"/>
    <col min="10" max="10" width="24.140625" style="16" customWidth="1"/>
    <col min="11" max="11" width="17.5703125" style="16" customWidth="1"/>
    <col min="12" max="12" width="33" style="16" customWidth="1"/>
    <col min="13" max="16384" width="9.140625" style="16"/>
  </cols>
  <sheetData>
    <row r="1" spans="1:12" s="155" customFormat="1" x14ac:dyDescent="0.25">
      <c r="A1" s="170" t="s">
        <v>1373</v>
      </c>
    </row>
    <row r="2" spans="1:12" ht="103.5" customHeight="1" x14ac:dyDescent="0.25">
      <c r="B2" s="531" t="s">
        <v>1352</v>
      </c>
      <c r="C2" s="531"/>
      <c r="D2" s="531"/>
      <c r="E2" s="531"/>
      <c r="F2" s="531"/>
      <c r="G2" s="531"/>
      <c r="H2" s="531"/>
      <c r="I2" s="531"/>
      <c r="J2" s="531"/>
      <c r="K2" s="531"/>
      <c r="L2" s="531"/>
    </row>
    <row r="3" spans="1:12" ht="40.5" customHeight="1" x14ac:dyDescent="0.25">
      <c r="B3" s="154"/>
      <c r="C3" s="266" t="s">
        <v>1587</v>
      </c>
      <c r="D3" s="155"/>
      <c r="E3" s="155"/>
      <c r="F3" s="155"/>
      <c r="G3" s="155"/>
      <c r="H3" s="155"/>
    </row>
    <row r="4" spans="1:12" s="126" customFormat="1" ht="15" customHeight="1" x14ac:dyDescent="0.25">
      <c r="B4" s="121"/>
      <c r="C4" s="122"/>
      <c r="D4" s="122"/>
      <c r="E4" s="122"/>
      <c r="F4" s="122"/>
      <c r="G4" s="122"/>
      <c r="H4" s="122"/>
      <c r="I4" s="122"/>
      <c r="J4" s="122"/>
      <c r="K4" s="122"/>
      <c r="L4" s="122"/>
    </row>
    <row r="5" spans="1:12" s="126" customFormat="1" ht="45.75" customHeight="1" x14ac:dyDescent="0.25">
      <c r="B5" s="121"/>
      <c r="C5" s="603" t="s">
        <v>652</v>
      </c>
      <c r="D5" s="604"/>
      <c r="E5" s="607" t="s">
        <v>850</v>
      </c>
      <c r="F5" s="602"/>
      <c r="G5" s="602" t="s">
        <v>1317</v>
      </c>
      <c r="H5" s="602"/>
      <c r="I5" s="602" t="s">
        <v>851</v>
      </c>
      <c r="J5" s="602"/>
      <c r="K5" s="602" t="s">
        <v>1374</v>
      </c>
      <c r="L5" s="602"/>
    </row>
    <row r="6" spans="1:12" s="126" customFormat="1" ht="23.25" customHeight="1" x14ac:dyDescent="0.25">
      <c r="B6" s="121"/>
      <c r="C6" s="605"/>
      <c r="D6" s="606"/>
      <c r="E6" s="83" t="s">
        <v>852</v>
      </c>
      <c r="F6" s="84" t="s">
        <v>192</v>
      </c>
      <c r="G6" s="84" t="s">
        <v>852</v>
      </c>
      <c r="H6" s="84" t="s">
        <v>192</v>
      </c>
      <c r="I6" s="84" t="s">
        <v>852</v>
      </c>
      <c r="J6" s="84" t="s">
        <v>192</v>
      </c>
      <c r="K6" s="84" t="s">
        <v>852</v>
      </c>
      <c r="L6" s="84" t="s">
        <v>192</v>
      </c>
    </row>
    <row r="7" spans="1:12" s="126" customFormat="1" ht="23.25" customHeight="1" x14ac:dyDescent="0.25">
      <c r="B7" s="121"/>
      <c r="C7" s="608">
        <v>2</v>
      </c>
      <c r="D7" s="609"/>
      <c r="E7" s="85">
        <v>4</v>
      </c>
      <c r="F7" s="108">
        <v>5</v>
      </c>
      <c r="G7" s="86">
        <v>6</v>
      </c>
      <c r="H7" s="86">
        <v>7</v>
      </c>
      <c r="I7" s="86">
        <v>8</v>
      </c>
      <c r="J7" s="86">
        <v>9</v>
      </c>
      <c r="K7" s="86">
        <v>10</v>
      </c>
      <c r="L7" s="86">
        <v>11</v>
      </c>
    </row>
    <row r="8" spans="1:12" s="126" customFormat="1" ht="23.25" customHeight="1" x14ac:dyDescent="0.25">
      <c r="B8" s="121"/>
      <c r="C8" s="610" t="s">
        <v>853</v>
      </c>
      <c r="D8" s="611"/>
      <c r="E8" s="322">
        <v>65</v>
      </c>
      <c r="F8" s="323">
        <v>3.629</v>
      </c>
      <c r="G8" s="322">
        <v>62</v>
      </c>
      <c r="H8" s="323">
        <v>3.1040000000000001</v>
      </c>
      <c r="I8" s="322">
        <v>59</v>
      </c>
      <c r="J8" s="323">
        <v>4.0221999999999998</v>
      </c>
      <c r="K8" s="322">
        <v>12</v>
      </c>
      <c r="L8" s="323">
        <v>3.419</v>
      </c>
    </row>
    <row r="9" spans="1:12" s="126" customFormat="1" ht="23.25" customHeight="1" x14ac:dyDescent="0.25">
      <c r="B9" s="121"/>
      <c r="C9" s="155" t="s">
        <v>863</v>
      </c>
      <c r="D9" s="122"/>
      <c r="E9" s="122"/>
      <c r="F9" s="122"/>
      <c r="G9" s="122"/>
      <c r="H9" s="162"/>
      <c r="I9" s="122"/>
      <c r="J9" s="122"/>
      <c r="K9" s="122"/>
      <c r="L9" s="122"/>
    </row>
    <row r="11" spans="1:12" ht="20.25" customHeight="1" x14ac:dyDescent="0.25">
      <c r="C11" s="142" t="s">
        <v>1353</v>
      </c>
    </row>
    <row r="12" spans="1:12" x14ac:dyDescent="0.25">
      <c r="C12" s="550"/>
      <c r="D12" s="551"/>
      <c r="E12" s="551"/>
      <c r="F12" s="551"/>
      <c r="G12" s="551"/>
      <c r="H12" s="551"/>
      <c r="I12" s="551"/>
      <c r="J12" s="551"/>
      <c r="K12" s="551"/>
      <c r="L12" s="551"/>
    </row>
    <row r="13" spans="1:12" ht="103.5" customHeight="1" x14ac:dyDescent="0.25">
      <c r="C13" s="87" t="s">
        <v>854</v>
      </c>
      <c r="D13" s="598" t="s">
        <v>652</v>
      </c>
      <c r="E13" s="599"/>
      <c r="F13" s="88" t="s">
        <v>855</v>
      </c>
      <c r="G13" s="157" t="s">
        <v>856</v>
      </c>
      <c r="H13" s="89" t="s">
        <v>857</v>
      </c>
      <c r="I13" s="89" t="s">
        <v>858</v>
      </c>
      <c r="J13" s="89" t="s">
        <v>859</v>
      </c>
      <c r="K13" s="90" t="s">
        <v>860</v>
      </c>
      <c r="L13" s="93" t="s">
        <v>861</v>
      </c>
    </row>
    <row r="14" spans="1:12" ht="15.75" x14ac:dyDescent="0.25">
      <c r="C14" s="91">
        <v>1</v>
      </c>
      <c r="D14" s="600">
        <v>2</v>
      </c>
      <c r="E14" s="601"/>
      <c r="F14" s="173">
        <v>4</v>
      </c>
      <c r="G14" s="110">
        <v>5</v>
      </c>
      <c r="H14" s="156">
        <v>6</v>
      </c>
      <c r="I14" s="108">
        <v>7</v>
      </c>
      <c r="J14" s="108">
        <v>8</v>
      </c>
      <c r="K14" s="109">
        <v>9</v>
      </c>
      <c r="L14" s="110">
        <v>10</v>
      </c>
    </row>
    <row r="15" spans="1:12" ht="15.75" customHeight="1" x14ac:dyDescent="0.25">
      <c r="C15" s="56" t="s">
        <v>862</v>
      </c>
      <c r="D15" s="597" t="s">
        <v>853</v>
      </c>
      <c r="E15" s="597"/>
      <c r="F15" s="311">
        <v>1</v>
      </c>
      <c r="G15" s="92" t="s">
        <v>1729</v>
      </c>
      <c r="H15" s="313">
        <v>44971</v>
      </c>
      <c r="I15" s="313">
        <v>45013</v>
      </c>
      <c r="J15" s="310">
        <v>15</v>
      </c>
      <c r="K15" s="310">
        <v>37220.816666666673</v>
      </c>
      <c r="L15" s="314" t="s">
        <v>1744</v>
      </c>
    </row>
    <row r="16" spans="1:12" ht="15.75" x14ac:dyDescent="0.25">
      <c r="C16" s="56" t="s">
        <v>862</v>
      </c>
      <c r="D16" s="597" t="s">
        <v>853</v>
      </c>
      <c r="E16" s="597"/>
      <c r="F16" s="311">
        <v>2</v>
      </c>
      <c r="G16" s="308" t="s">
        <v>1730</v>
      </c>
      <c r="H16" s="313">
        <v>44963</v>
      </c>
      <c r="I16" s="313">
        <v>45328</v>
      </c>
      <c r="J16" s="310">
        <v>850</v>
      </c>
      <c r="K16" s="310">
        <v>494265.65</v>
      </c>
      <c r="L16" s="297" t="s">
        <v>1747</v>
      </c>
    </row>
    <row r="17" spans="3:12" ht="15.75" customHeight="1" x14ac:dyDescent="0.25">
      <c r="C17" s="56" t="s">
        <v>862</v>
      </c>
      <c r="D17" s="597" t="s">
        <v>853</v>
      </c>
      <c r="E17" s="597"/>
      <c r="F17" s="311">
        <v>3</v>
      </c>
      <c r="G17" s="297" t="s">
        <v>1731</v>
      </c>
      <c r="H17" s="313">
        <v>44965</v>
      </c>
      <c r="I17" s="313">
        <v>44988</v>
      </c>
      <c r="J17" s="310">
        <v>500</v>
      </c>
      <c r="K17" s="310">
        <v>8200.4500000000007</v>
      </c>
      <c r="L17" s="297" t="s">
        <v>1747</v>
      </c>
    </row>
    <row r="18" spans="3:12" ht="15.75" x14ac:dyDescent="0.25">
      <c r="C18" s="56" t="s">
        <v>862</v>
      </c>
      <c r="D18" s="597" t="s">
        <v>853</v>
      </c>
      <c r="E18" s="597"/>
      <c r="F18" s="311">
        <v>4</v>
      </c>
      <c r="G18" s="308" t="s">
        <v>1634</v>
      </c>
      <c r="H18" s="313">
        <v>44992</v>
      </c>
      <c r="I18" s="313">
        <v>45034</v>
      </c>
      <c r="J18" s="310">
        <v>15</v>
      </c>
      <c r="K18" s="310">
        <v>43704.55</v>
      </c>
      <c r="L18" s="297" t="s">
        <v>1740</v>
      </c>
    </row>
    <row r="19" spans="3:12" ht="15.75" customHeight="1" x14ac:dyDescent="0.25">
      <c r="C19" s="56" t="s">
        <v>862</v>
      </c>
      <c r="D19" s="597" t="s">
        <v>853</v>
      </c>
      <c r="E19" s="597"/>
      <c r="F19" s="311">
        <v>5</v>
      </c>
      <c r="G19" s="308" t="s">
        <v>1635</v>
      </c>
      <c r="H19" s="313">
        <v>44992</v>
      </c>
      <c r="I19" s="313">
        <v>45034</v>
      </c>
      <c r="J19" s="310">
        <v>15</v>
      </c>
      <c r="K19" s="310">
        <v>40000</v>
      </c>
      <c r="L19" s="297" t="s">
        <v>1740</v>
      </c>
    </row>
    <row r="20" spans="3:12" ht="15.75" customHeight="1" x14ac:dyDescent="0.25">
      <c r="C20" s="57" t="s">
        <v>862</v>
      </c>
      <c r="D20" s="597" t="s">
        <v>853</v>
      </c>
      <c r="E20" s="597"/>
      <c r="F20" s="311">
        <v>6</v>
      </c>
      <c r="G20" s="297" t="s">
        <v>1636</v>
      </c>
      <c r="H20" s="313">
        <v>45012</v>
      </c>
      <c r="I20" s="313">
        <v>45048</v>
      </c>
      <c r="J20" s="310">
        <v>8</v>
      </c>
      <c r="K20" s="310">
        <v>40000</v>
      </c>
      <c r="L20" s="297" t="s">
        <v>1740</v>
      </c>
    </row>
    <row r="21" spans="3:12" ht="15.75" customHeight="1" x14ac:dyDescent="0.25">
      <c r="C21" s="57" t="s">
        <v>862</v>
      </c>
      <c r="D21" s="597" t="s">
        <v>853</v>
      </c>
      <c r="E21" s="597"/>
      <c r="F21" s="311">
        <v>7</v>
      </c>
      <c r="G21" s="297" t="s">
        <v>1637</v>
      </c>
      <c r="H21" s="313">
        <v>45012</v>
      </c>
      <c r="I21" s="313">
        <v>45050</v>
      </c>
      <c r="J21" s="310">
        <v>15</v>
      </c>
      <c r="K21" s="310">
        <v>43704.800000000003</v>
      </c>
      <c r="L21" s="297" t="s">
        <v>1740</v>
      </c>
    </row>
    <row r="22" spans="3:12" ht="15.75" customHeight="1" x14ac:dyDescent="0.25">
      <c r="C22" s="57" t="s">
        <v>862</v>
      </c>
      <c r="D22" s="597" t="s">
        <v>853</v>
      </c>
      <c r="E22" s="597"/>
      <c r="F22" s="311">
        <v>8</v>
      </c>
      <c r="G22" s="297" t="s">
        <v>1638</v>
      </c>
      <c r="H22" s="313">
        <v>45014</v>
      </c>
      <c r="I22" s="313">
        <v>45052</v>
      </c>
      <c r="J22" s="310">
        <v>7</v>
      </c>
      <c r="K22" s="310">
        <v>34645.858333333337</v>
      </c>
      <c r="L22" s="297" t="s">
        <v>1740</v>
      </c>
    </row>
    <row r="23" spans="3:12" ht="15.75" customHeight="1" x14ac:dyDescent="0.25">
      <c r="C23" s="57" t="s">
        <v>862</v>
      </c>
      <c r="D23" s="597" t="s">
        <v>853</v>
      </c>
      <c r="E23" s="597"/>
      <c r="F23" s="311">
        <v>9</v>
      </c>
      <c r="G23" s="297" t="s">
        <v>1639</v>
      </c>
      <c r="H23" s="313">
        <v>45014</v>
      </c>
      <c r="I23" s="313">
        <v>45052</v>
      </c>
      <c r="J23" s="310">
        <v>7</v>
      </c>
      <c r="K23" s="310">
        <v>34645.858333333337</v>
      </c>
      <c r="L23" s="297" t="s">
        <v>1740</v>
      </c>
    </row>
    <row r="24" spans="3:12" ht="15.75" customHeight="1" x14ac:dyDescent="0.25">
      <c r="C24" s="57" t="s">
        <v>862</v>
      </c>
      <c r="D24" s="597" t="s">
        <v>853</v>
      </c>
      <c r="E24" s="597"/>
      <c r="F24" s="311">
        <v>10</v>
      </c>
      <c r="G24" s="297" t="s">
        <v>1641</v>
      </c>
      <c r="H24" s="313">
        <v>45023</v>
      </c>
      <c r="I24" s="313">
        <v>45063</v>
      </c>
      <c r="J24" s="310">
        <v>15</v>
      </c>
      <c r="K24" s="310">
        <v>43704.800000000003</v>
      </c>
      <c r="L24" s="317" t="s">
        <v>1739</v>
      </c>
    </row>
    <row r="25" spans="3:12" ht="27.75" customHeight="1" x14ac:dyDescent="0.25">
      <c r="C25" s="57" t="s">
        <v>862</v>
      </c>
      <c r="D25" s="597" t="s">
        <v>853</v>
      </c>
      <c r="E25" s="597"/>
      <c r="F25" s="311">
        <v>11</v>
      </c>
      <c r="G25" s="297" t="s">
        <v>1643</v>
      </c>
      <c r="H25" s="313">
        <v>45036</v>
      </c>
      <c r="I25" s="313">
        <v>45076</v>
      </c>
      <c r="J25" s="310">
        <v>15</v>
      </c>
      <c r="K25" s="310">
        <v>37220.816666666673</v>
      </c>
      <c r="L25" s="297" t="s">
        <v>1746</v>
      </c>
    </row>
    <row r="26" spans="3:12" ht="15.75" x14ac:dyDescent="0.25">
      <c r="C26" s="57" t="s">
        <v>862</v>
      </c>
      <c r="D26" s="597" t="s">
        <v>853</v>
      </c>
      <c r="E26" s="597"/>
      <c r="F26" s="311">
        <v>12</v>
      </c>
      <c r="G26" s="297" t="s">
        <v>1632</v>
      </c>
      <c r="H26" s="313">
        <v>45021</v>
      </c>
      <c r="I26" s="313">
        <v>45040</v>
      </c>
      <c r="J26" s="310">
        <v>150</v>
      </c>
      <c r="K26" s="310">
        <v>39413.32</v>
      </c>
      <c r="L26" s="297" t="s">
        <v>1748</v>
      </c>
    </row>
    <row r="27" spans="3:12" ht="20.25" customHeight="1" x14ac:dyDescent="0.25">
      <c r="C27" s="309" t="s">
        <v>862</v>
      </c>
      <c r="D27" s="597" t="s">
        <v>853</v>
      </c>
      <c r="E27" s="597"/>
      <c r="F27" s="311">
        <v>13</v>
      </c>
      <c r="G27" s="297" t="s">
        <v>1644</v>
      </c>
      <c r="H27" s="313">
        <v>45036</v>
      </c>
      <c r="I27" s="313">
        <v>45076</v>
      </c>
      <c r="J27" s="310">
        <v>15</v>
      </c>
      <c r="K27" s="310">
        <v>37220.816666666673</v>
      </c>
      <c r="L27" s="297" t="s">
        <v>1746</v>
      </c>
    </row>
    <row r="28" spans="3:12" ht="16.5" x14ac:dyDescent="0.25">
      <c r="C28" s="309" t="s">
        <v>862</v>
      </c>
      <c r="D28" s="597" t="s">
        <v>853</v>
      </c>
      <c r="E28" s="597"/>
      <c r="F28" s="311">
        <v>14</v>
      </c>
      <c r="G28" s="297" t="s">
        <v>1645</v>
      </c>
      <c r="H28" s="313">
        <v>45043</v>
      </c>
      <c r="I28" s="313">
        <v>45083</v>
      </c>
      <c r="J28" s="310">
        <v>15</v>
      </c>
      <c r="K28" s="310">
        <v>37220.816666666673</v>
      </c>
      <c r="L28" s="317" t="s">
        <v>1749</v>
      </c>
    </row>
    <row r="29" spans="3:12" ht="16.5" x14ac:dyDescent="0.25">
      <c r="C29" s="309" t="s">
        <v>862</v>
      </c>
      <c r="D29" s="597" t="s">
        <v>853</v>
      </c>
      <c r="E29" s="597"/>
      <c r="F29" s="311">
        <v>15</v>
      </c>
      <c r="G29" s="297" t="s">
        <v>1646</v>
      </c>
      <c r="H29" s="313">
        <v>45063</v>
      </c>
      <c r="I29" s="313">
        <v>45101</v>
      </c>
      <c r="J29" s="310">
        <v>0</v>
      </c>
      <c r="K29" s="310">
        <v>37220.816666666673</v>
      </c>
      <c r="L29" s="317" t="s">
        <v>1739</v>
      </c>
    </row>
    <row r="30" spans="3:12" ht="15.75" x14ac:dyDescent="0.25">
      <c r="C30" s="309" t="s">
        <v>862</v>
      </c>
      <c r="D30" s="597" t="s">
        <v>853</v>
      </c>
      <c r="E30" s="597"/>
      <c r="F30" s="311">
        <v>16</v>
      </c>
      <c r="G30" s="297" t="s">
        <v>1640</v>
      </c>
      <c r="H30" s="313">
        <v>45076</v>
      </c>
      <c r="I30" s="313">
        <v>45114</v>
      </c>
      <c r="J30" s="310">
        <v>15</v>
      </c>
      <c r="K30" s="310">
        <v>43704.800000000003</v>
      </c>
      <c r="L30" s="297" t="s">
        <v>1746</v>
      </c>
    </row>
    <row r="31" spans="3:12" ht="16.5" x14ac:dyDescent="0.25">
      <c r="C31" s="309" t="s">
        <v>862</v>
      </c>
      <c r="D31" s="597" t="s">
        <v>853</v>
      </c>
      <c r="E31" s="597"/>
      <c r="F31" s="311">
        <v>17</v>
      </c>
      <c r="G31" s="297" t="s">
        <v>1648</v>
      </c>
      <c r="H31" s="313">
        <v>45072</v>
      </c>
      <c r="I31" s="313">
        <v>45113</v>
      </c>
      <c r="J31" s="310">
        <v>15</v>
      </c>
      <c r="K31" s="310">
        <v>37220.816666666673</v>
      </c>
      <c r="L31" s="317" t="s">
        <v>1749</v>
      </c>
    </row>
    <row r="32" spans="3:12" ht="16.5" x14ac:dyDescent="0.25">
      <c r="C32" s="309" t="s">
        <v>862</v>
      </c>
      <c r="D32" s="597" t="s">
        <v>853</v>
      </c>
      <c r="E32" s="597"/>
      <c r="F32" s="311">
        <v>18</v>
      </c>
      <c r="G32" s="297" t="s">
        <v>1650</v>
      </c>
      <c r="H32" s="313">
        <v>45075</v>
      </c>
      <c r="I32" s="313">
        <v>45118</v>
      </c>
      <c r="J32" s="310">
        <v>15</v>
      </c>
      <c r="K32" s="310">
        <v>43704.800000000003</v>
      </c>
      <c r="L32" s="317" t="s">
        <v>1739</v>
      </c>
    </row>
    <row r="33" spans="3:12" ht="16.5" x14ac:dyDescent="0.25">
      <c r="C33" s="309" t="s">
        <v>862</v>
      </c>
      <c r="D33" s="597" t="s">
        <v>853</v>
      </c>
      <c r="E33" s="597"/>
      <c r="F33" s="311">
        <v>19</v>
      </c>
      <c r="G33" s="297" t="s">
        <v>1651</v>
      </c>
      <c r="H33" s="313">
        <v>45106</v>
      </c>
      <c r="I33" s="313">
        <v>45148</v>
      </c>
      <c r="J33" s="310">
        <v>7</v>
      </c>
      <c r="K33" s="310">
        <v>43704.800000000003</v>
      </c>
      <c r="L33" s="317" t="s">
        <v>1739</v>
      </c>
    </row>
    <row r="34" spans="3:12" ht="16.5" x14ac:dyDescent="0.25">
      <c r="C34" s="309" t="s">
        <v>862</v>
      </c>
      <c r="D34" s="597" t="s">
        <v>853</v>
      </c>
      <c r="E34" s="597"/>
      <c r="F34" s="311">
        <v>20</v>
      </c>
      <c r="G34" s="297" t="s">
        <v>1649</v>
      </c>
      <c r="H34" s="313">
        <v>45082</v>
      </c>
      <c r="I34" s="313">
        <v>45204</v>
      </c>
      <c r="J34" s="310">
        <v>15</v>
      </c>
      <c r="K34" s="310">
        <v>43558.291666666664</v>
      </c>
      <c r="L34" s="317" t="s">
        <v>1739</v>
      </c>
    </row>
    <row r="35" spans="3:12" ht="16.5" x14ac:dyDescent="0.25">
      <c r="C35" s="309" t="s">
        <v>862</v>
      </c>
      <c r="D35" s="597" t="s">
        <v>853</v>
      </c>
      <c r="E35" s="597"/>
      <c r="F35" s="311">
        <v>21</v>
      </c>
      <c r="G35" s="297" t="s">
        <v>1647</v>
      </c>
      <c r="H35" s="313">
        <v>45096</v>
      </c>
      <c r="I35" s="313">
        <v>45134</v>
      </c>
      <c r="J35" s="310">
        <v>15</v>
      </c>
      <c r="K35" s="310">
        <v>37220.816666666673</v>
      </c>
      <c r="L35" s="317" t="s">
        <v>1749</v>
      </c>
    </row>
    <row r="36" spans="3:12" ht="16.5" x14ac:dyDescent="0.25">
      <c r="C36" s="309" t="s">
        <v>862</v>
      </c>
      <c r="D36" s="597" t="s">
        <v>853</v>
      </c>
      <c r="E36" s="597"/>
      <c r="F36" s="311">
        <v>22</v>
      </c>
      <c r="G36" s="297" t="s">
        <v>1732</v>
      </c>
      <c r="H36" s="313">
        <v>45116</v>
      </c>
      <c r="I36" s="313">
        <v>45156</v>
      </c>
      <c r="J36" s="310">
        <v>15</v>
      </c>
      <c r="K36" s="310">
        <v>43704.800000000003</v>
      </c>
      <c r="L36" s="317" t="s">
        <v>1739</v>
      </c>
    </row>
    <row r="37" spans="3:12" ht="16.5" x14ac:dyDescent="0.25">
      <c r="C37" s="309" t="s">
        <v>862</v>
      </c>
      <c r="D37" s="597" t="s">
        <v>853</v>
      </c>
      <c r="E37" s="597"/>
      <c r="F37" s="311">
        <v>23</v>
      </c>
      <c r="G37" s="297" t="s">
        <v>1653</v>
      </c>
      <c r="H37" s="313">
        <v>45132</v>
      </c>
      <c r="I37" s="313">
        <v>45174</v>
      </c>
      <c r="J37" s="310">
        <v>5</v>
      </c>
      <c r="K37" s="310">
        <v>25000</v>
      </c>
      <c r="L37" s="317" t="s">
        <v>1740</v>
      </c>
    </row>
    <row r="38" spans="3:12" ht="16.5" x14ac:dyDescent="0.25">
      <c r="C38" s="309" t="s">
        <v>862</v>
      </c>
      <c r="D38" s="597" t="s">
        <v>853</v>
      </c>
      <c r="E38" s="597"/>
      <c r="F38" s="311">
        <v>24</v>
      </c>
      <c r="G38" s="297" t="s">
        <v>1654</v>
      </c>
      <c r="H38" s="313">
        <v>45134</v>
      </c>
      <c r="I38" s="313">
        <v>45176</v>
      </c>
      <c r="J38" s="310">
        <v>5</v>
      </c>
      <c r="K38" s="310">
        <v>25000</v>
      </c>
      <c r="L38" s="317" t="s">
        <v>1740</v>
      </c>
    </row>
    <row r="39" spans="3:12" ht="16.5" x14ac:dyDescent="0.25">
      <c r="C39" s="309" t="s">
        <v>862</v>
      </c>
      <c r="D39" s="597" t="s">
        <v>853</v>
      </c>
      <c r="E39" s="597"/>
      <c r="F39" s="311">
        <v>25</v>
      </c>
      <c r="G39" s="297" t="s">
        <v>1656</v>
      </c>
      <c r="H39" s="313">
        <v>45138</v>
      </c>
      <c r="I39" s="313">
        <v>45180</v>
      </c>
      <c r="J39" s="310">
        <v>10</v>
      </c>
      <c r="K39" s="310">
        <v>41129.841666666667</v>
      </c>
      <c r="L39" s="317" t="s">
        <v>1740</v>
      </c>
    </row>
    <row r="40" spans="3:12" ht="16.5" x14ac:dyDescent="0.25">
      <c r="C40" s="309" t="s">
        <v>862</v>
      </c>
      <c r="D40" s="597" t="s">
        <v>853</v>
      </c>
      <c r="E40" s="597"/>
      <c r="F40" s="311">
        <v>26</v>
      </c>
      <c r="G40" s="297" t="s">
        <v>1657</v>
      </c>
      <c r="H40" s="313">
        <v>45138</v>
      </c>
      <c r="I40" s="313">
        <v>45180</v>
      </c>
      <c r="J40" s="310">
        <v>10</v>
      </c>
      <c r="K40" s="310">
        <v>41129.841666666667</v>
      </c>
      <c r="L40" s="317" t="s">
        <v>1740</v>
      </c>
    </row>
    <row r="41" spans="3:12" ht="16.5" x14ac:dyDescent="0.25">
      <c r="C41" s="309" t="s">
        <v>862</v>
      </c>
      <c r="D41" s="597" t="s">
        <v>853</v>
      </c>
      <c r="E41" s="597"/>
      <c r="F41" s="311">
        <v>27</v>
      </c>
      <c r="G41" s="297" t="s">
        <v>1658</v>
      </c>
      <c r="H41" s="313">
        <v>45138</v>
      </c>
      <c r="I41" s="313">
        <v>45180</v>
      </c>
      <c r="J41" s="310">
        <v>10</v>
      </c>
      <c r="K41" s="310">
        <v>41129.841666666667</v>
      </c>
      <c r="L41" s="317" t="s">
        <v>1740</v>
      </c>
    </row>
    <row r="42" spans="3:12" ht="15.75" x14ac:dyDescent="0.25">
      <c r="C42" s="309" t="s">
        <v>862</v>
      </c>
      <c r="D42" s="597" t="s">
        <v>853</v>
      </c>
      <c r="E42" s="597"/>
      <c r="F42" s="311">
        <v>28</v>
      </c>
      <c r="G42" s="297" t="s">
        <v>1659</v>
      </c>
      <c r="H42" s="313">
        <v>45138</v>
      </c>
      <c r="I42" s="313">
        <v>45180</v>
      </c>
      <c r="J42" s="310">
        <v>10</v>
      </c>
      <c r="K42" s="310">
        <v>41129.841666666667</v>
      </c>
      <c r="L42" s="297" t="s">
        <v>1740</v>
      </c>
    </row>
    <row r="43" spans="3:12" ht="15.75" x14ac:dyDescent="0.25">
      <c r="C43" s="309" t="s">
        <v>862</v>
      </c>
      <c r="D43" s="597" t="s">
        <v>853</v>
      </c>
      <c r="E43" s="597"/>
      <c r="F43" s="311">
        <v>29</v>
      </c>
      <c r="G43" s="308" t="s">
        <v>1660</v>
      </c>
      <c r="H43" s="313">
        <v>45138</v>
      </c>
      <c r="I43" s="313">
        <v>45180</v>
      </c>
      <c r="J43" s="310">
        <v>10</v>
      </c>
      <c r="K43" s="310">
        <v>41129.841666666667</v>
      </c>
      <c r="L43" s="297" t="s">
        <v>1740</v>
      </c>
    </row>
    <row r="44" spans="3:12" ht="15.75" x14ac:dyDescent="0.25">
      <c r="C44" s="309" t="s">
        <v>862</v>
      </c>
      <c r="D44" s="597" t="s">
        <v>853</v>
      </c>
      <c r="E44" s="597"/>
      <c r="F44" s="311">
        <v>30</v>
      </c>
      <c r="G44" s="308" t="s">
        <v>1661</v>
      </c>
      <c r="H44" s="313">
        <v>45138</v>
      </c>
      <c r="I44" s="313">
        <v>45180</v>
      </c>
      <c r="J44" s="310">
        <v>10</v>
      </c>
      <c r="K44" s="310">
        <v>41129.841666666667</v>
      </c>
      <c r="L44" s="297" t="s">
        <v>1740</v>
      </c>
    </row>
    <row r="45" spans="3:12" ht="15.75" x14ac:dyDescent="0.25">
      <c r="C45" s="309" t="s">
        <v>862</v>
      </c>
      <c r="D45" s="597" t="s">
        <v>853</v>
      </c>
      <c r="E45" s="597"/>
      <c r="F45" s="311">
        <v>31</v>
      </c>
      <c r="G45" s="308" t="s">
        <v>1662</v>
      </c>
      <c r="H45" s="313">
        <v>45161</v>
      </c>
      <c r="I45" s="313">
        <v>45203</v>
      </c>
      <c r="J45" s="310">
        <v>15</v>
      </c>
      <c r="K45" s="310">
        <v>50188.783333333333</v>
      </c>
      <c r="L45" s="297" t="s">
        <v>1740</v>
      </c>
    </row>
    <row r="46" spans="3:12" ht="15.75" x14ac:dyDescent="0.25">
      <c r="C46" s="309" t="s">
        <v>862</v>
      </c>
      <c r="D46" s="597" t="s">
        <v>853</v>
      </c>
      <c r="E46" s="597"/>
      <c r="F46" s="311">
        <v>32</v>
      </c>
      <c r="G46" s="297" t="s">
        <v>1663</v>
      </c>
      <c r="H46" s="313">
        <v>45147</v>
      </c>
      <c r="I46" s="313">
        <v>44963</v>
      </c>
      <c r="J46" s="310">
        <v>15</v>
      </c>
      <c r="K46" s="310">
        <v>75000</v>
      </c>
      <c r="L46" s="297" t="s">
        <v>1746</v>
      </c>
    </row>
    <row r="47" spans="3:12" ht="15.75" x14ac:dyDescent="0.25">
      <c r="C47" s="309" t="s">
        <v>862</v>
      </c>
      <c r="D47" s="597" t="s">
        <v>853</v>
      </c>
      <c r="E47" s="597"/>
      <c r="F47" s="311">
        <v>33</v>
      </c>
      <c r="G47" s="297" t="s">
        <v>1642</v>
      </c>
      <c r="H47" s="313">
        <v>45145</v>
      </c>
      <c r="I47" s="313">
        <v>45187</v>
      </c>
      <c r="J47" s="310">
        <v>10</v>
      </c>
      <c r="K47" s="310">
        <v>37220.816666666673</v>
      </c>
      <c r="L47" s="297" t="s">
        <v>1746</v>
      </c>
    </row>
    <row r="48" spans="3:12" ht="16.5" x14ac:dyDescent="0.25">
      <c r="C48" s="309" t="s">
        <v>862</v>
      </c>
      <c r="D48" s="597" t="s">
        <v>853</v>
      </c>
      <c r="E48" s="597"/>
      <c r="F48" s="311">
        <v>34</v>
      </c>
      <c r="G48" s="297" t="s">
        <v>1655</v>
      </c>
      <c r="H48" s="313">
        <v>45141</v>
      </c>
      <c r="I48" s="313">
        <v>45183</v>
      </c>
      <c r="J48" s="310">
        <v>15</v>
      </c>
      <c r="K48" s="310">
        <v>13300</v>
      </c>
      <c r="L48" s="317" t="s">
        <v>1741</v>
      </c>
    </row>
    <row r="49" spans="3:12" ht="15.75" x14ac:dyDescent="0.25">
      <c r="C49" s="309" t="s">
        <v>862</v>
      </c>
      <c r="D49" s="597" t="s">
        <v>853</v>
      </c>
      <c r="E49" s="597"/>
      <c r="F49" s="311">
        <v>35</v>
      </c>
      <c r="G49" s="297" t="s">
        <v>1733</v>
      </c>
      <c r="H49" s="313">
        <v>45160</v>
      </c>
      <c r="I49" s="313">
        <v>45526</v>
      </c>
      <c r="J49" s="310">
        <v>540</v>
      </c>
      <c r="K49" s="310">
        <v>4591475.458333333</v>
      </c>
      <c r="L49" s="297" t="s">
        <v>1750</v>
      </c>
    </row>
    <row r="50" spans="3:12" ht="15.75" x14ac:dyDescent="0.25">
      <c r="C50" s="309" t="s">
        <v>862</v>
      </c>
      <c r="D50" s="597" t="s">
        <v>853</v>
      </c>
      <c r="E50" s="597"/>
      <c r="F50" s="311">
        <v>36</v>
      </c>
      <c r="G50" s="297" t="s">
        <v>1665</v>
      </c>
      <c r="H50" s="313">
        <v>45184</v>
      </c>
      <c r="I50" s="313">
        <v>45226</v>
      </c>
      <c r="J50" s="310">
        <v>15</v>
      </c>
      <c r="K50" s="310">
        <v>37220.816666666673</v>
      </c>
      <c r="L50" s="297" t="s">
        <v>1746</v>
      </c>
    </row>
    <row r="51" spans="3:12" ht="15.75" x14ac:dyDescent="0.25">
      <c r="C51" s="309" t="s">
        <v>862</v>
      </c>
      <c r="D51" s="597" t="s">
        <v>853</v>
      </c>
      <c r="E51" s="597"/>
      <c r="F51" s="311">
        <v>37</v>
      </c>
      <c r="G51" s="297" t="s">
        <v>1734</v>
      </c>
      <c r="H51" s="313">
        <v>45187</v>
      </c>
      <c r="I51" s="313">
        <v>45553</v>
      </c>
      <c r="J51" s="310">
        <v>250</v>
      </c>
      <c r="K51" s="310">
        <v>6335478.208333333</v>
      </c>
      <c r="L51" s="137" t="s">
        <v>1742</v>
      </c>
    </row>
    <row r="52" spans="3:12" ht="15.75" x14ac:dyDescent="0.25">
      <c r="C52" s="309" t="s">
        <v>862</v>
      </c>
      <c r="D52" s="597" t="s">
        <v>853</v>
      </c>
      <c r="E52" s="597"/>
      <c r="F52" s="311">
        <v>38</v>
      </c>
      <c r="G52" s="297" t="s">
        <v>1666</v>
      </c>
      <c r="H52" s="313" t="s">
        <v>1743</v>
      </c>
      <c r="I52" s="313">
        <v>45239</v>
      </c>
      <c r="J52" s="310">
        <v>15</v>
      </c>
      <c r="K52" s="310">
        <v>41129.841666666667</v>
      </c>
      <c r="L52" s="137" t="s">
        <v>1739</v>
      </c>
    </row>
    <row r="53" spans="3:12" ht="16.5" x14ac:dyDescent="0.25">
      <c r="C53" s="309" t="s">
        <v>862</v>
      </c>
      <c r="D53" s="597" t="s">
        <v>853</v>
      </c>
      <c r="E53" s="597"/>
      <c r="F53" s="311">
        <v>39</v>
      </c>
      <c r="G53" s="297" t="s">
        <v>1735</v>
      </c>
      <c r="H53" s="313">
        <v>45187</v>
      </c>
      <c r="I53" s="315">
        <v>45205</v>
      </c>
      <c r="J53" s="310">
        <v>150</v>
      </c>
      <c r="K53" s="310">
        <v>8200.4500000000007</v>
      </c>
      <c r="L53" s="319" t="s">
        <v>1744</v>
      </c>
    </row>
    <row r="54" spans="3:12" ht="15.75" x14ac:dyDescent="0.25">
      <c r="C54" s="309" t="s">
        <v>862</v>
      </c>
      <c r="D54" s="597" t="s">
        <v>853</v>
      </c>
      <c r="E54" s="597"/>
      <c r="F54" s="311">
        <v>40</v>
      </c>
      <c r="G54" s="297" t="s">
        <v>1667</v>
      </c>
      <c r="H54" s="313">
        <v>45196</v>
      </c>
      <c r="I54" s="313">
        <v>45239</v>
      </c>
      <c r="J54" s="310">
        <v>15</v>
      </c>
      <c r="K54" s="310">
        <v>41129.841666666667</v>
      </c>
      <c r="L54" s="137" t="s">
        <v>1739</v>
      </c>
    </row>
    <row r="55" spans="3:12" ht="15.75" x14ac:dyDescent="0.25">
      <c r="C55" s="309" t="s">
        <v>862</v>
      </c>
      <c r="D55" s="597" t="s">
        <v>853</v>
      </c>
      <c r="E55" s="597"/>
      <c r="F55" s="311">
        <v>41</v>
      </c>
      <c r="G55" s="297" t="s">
        <v>1668</v>
      </c>
      <c r="H55" s="313">
        <v>45196</v>
      </c>
      <c r="I55" s="313">
        <v>45239</v>
      </c>
      <c r="J55" s="310">
        <v>15</v>
      </c>
      <c r="K55" s="310">
        <v>41129.841666666667</v>
      </c>
      <c r="L55" s="137" t="s">
        <v>1739</v>
      </c>
    </row>
    <row r="56" spans="3:12" ht="15.75" x14ac:dyDescent="0.25">
      <c r="C56" s="309" t="s">
        <v>862</v>
      </c>
      <c r="D56" s="597" t="s">
        <v>853</v>
      </c>
      <c r="E56" s="597"/>
      <c r="F56" s="311">
        <v>42</v>
      </c>
      <c r="G56" s="297" t="s">
        <v>1669</v>
      </c>
      <c r="H56" s="313">
        <v>45196</v>
      </c>
      <c r="I56" s="313">
        <v>45239</v>
      </c>
      <c r="J56" s="310">
        <v>15</v>
      </c>
      <c r="K56" s="310">
        <v>41129.841666666667</v>
      </c>
      <c r="L56" s="137" t="s">
        <v>1739</v>
      </c>
    </row>
    <row r="57" spans="3:12" ht="15.75" x14ac:dyDescent="0.25">
      <c r="C57" s="309" t="s">
        <v>862</v>
      </c>
      <c r="D57" s="597" t="s">
        <v>853</v>
      </c>
      <c r="E57" s="597"/>
      <c r="F57" s="311">
        <v>43</v>
      </c>
      <c r="G57" s="297" t="s">
        <v>1670</v>
      </c>
      <c r="H57" s="313">
        <v>45198</v>
      </c>
      <c r="I57" s="313">
        <v>45243</v>
      </c>
      <c r="J57" s="310">
        <v>5</v>
      </c>
      <c r="K57" s="318">
        <v>25000</v>
      </c>
      <c r="L57" s="137" t="s">
        <v>1740</v>
      </c>
    </row>
    <row r="58" spans="3:12" ht="15.75" x14ac:dyDescent="0.25">
      <c r="C58" s="309" t="s">
        <v>862</v>
      </c>
      <c r="D58" s="597" t="s">
        <v>853</v>
      </c>
      <c r="E58" s="597"/>
      <c r="F58" s="311">
        <v>44</v>
      </c>
      <c r="G58" s="297" t="s">
        <v>1664</v>
      </c>
      <c r="H58" s="316">
        <v>45216</v>
      </c>
      <c r="I58" s="313">
        <v>45259</v>
      </c>
      <c r="J58" s="310">
        <v>15</v>
      </c>
      <c r="K58" s="318">
        <v>37220.816666666673</v>
      </c>
      <c r="L58" s="297" t="s">
        <v>1745</v>
      </c>
    </row>
    <row r="59" spans="3:12" ht="16.5" x14ac:dyDescent="0.25">
      <c r="C59" s="309" t="s">
        <v>862</v>
      </c>
      <c r="D59" s="597" t="s">
        <v>853</v>
      </c>
      <c r="E59" s="597"/>
      <c r="F59" s="311">
        <v>45</v>
      </c>
      <c r="G59" s="297" t="s">
        <v>1671</v>
      </c>
      <c r="H59" s="316">
        <v>45212</v>
      </c>
      <c r="I59" s="313">
        <v>45257</v>
      </c>
      <c r="J59" s="310">
        <v>10</v>
      </c>
      <c r="K59" s="318">
        <v>4433.3333333333339</v>
      </c>
      <c r="L59" s="320" t="s">
        <v>1739</v>
      </c>
    </row>
    <row r="60" spans="3:12" ht="16.5" x14ac:dyDescent="0.25">
      <c r="C60" s="309" t="s">
        <v>862</v>
      </c>
      <c r="D60" s="597" t="s">
        <v>853</v>
      </c>
      <c r="E60" s="597"/>
      <c r="F60" s="311">
        <v>46</v>
      </c>
      <c r="G60" s="297" t="s">
        <v>1672</v>
      </c>
      <c r="H60" s="316">
        <v>45205</v>
      </c>
      <c r="I60" s="313">
        <v>45250</v>
      </c>
      <c r="J60" s="310">
        <v>15</v>
      </c>
      <c r="K60" s="318">
        <v>50188.783333333333</v>
      </c>
      <c r="L60" s="320" t="s">
        <v>1739</v>
      </c>
    </row>
    <row r="61" spans="3:12" ht="15.75" x14ac:dyDescent="0.25">
      <c r="C61" s="309" t="s">
        <v>862</v>
      </c>
      <c r="D61" s="597" t="s">
        <v>853</v>
      </c>
      <c r="E61" s="597"/>
      <c r="F61" s="311">
        <v>47</v>
      </c>
      <c r="G61" s="312" t="s">
        <v>1673</v>
      </c>
      <c r="H61" s="313">
        <v>45204</v>
      </c>
      <c r="I61" s="313">
        <v>45247</v>
      </c>
      <c r="J61" s="310">
        <v>10</v>
      </c>
      <c r="K61" s="318">
        <v>50000</v>
      </c>
      <c r="L61" s="297" t="s">
        <v>1740</v>
      </c>
    </row>
    <row r="62" spans="3:12" ht="16.5" x14ac:dyDescent="0.25">
      <c r="C62" s="309" t="s">
        <v>862</v>
      </c>
      <c r="D62" s="597" t="s">
        <v>853</v>
      </c>
      <c r="E62" s="597"/>
      <c r="F62" s="311">
        <v>48</v>
      </c>
      <c r="G62" s="297" t="s">
        <v>1674</v>
      </c>
      <c r="H62" s="313">
        <v>45224</v>
      </c>
      <c r="I62" s="313">
        <v>45267</v>
      </c>
      <c r="J62" s="310">
        <v>15</v>
      </c>
      <c r="K62" s="318">
        <v>37220.816666666673</v>
      </c>
      <c r="L62" s="320" t="s">
        <v>1745</v>
      </c>
    </row>
    <row r="63" spans="3:12" ht="15.75" x14ac:dyDescent="0.25">
      <c r="C63" s="309" t="s">
        <v>862</v>
      </c>
      <c r="D63" s="597" t="s">
        <v>853</v>
      </c>
      <c r="E63" s="597"/>
      <c r="F63" s="311">
        <v>49</v>
      </c>
      <c r="G63" s="308" t="s">
        <v>1675</v>
      </c>
      <c r="H63" s="313">
        <v>45211</v>
      </c>
      <c r="I63" s="313">
        <v>45254</v>
      </c>
      <c r="J63" s="310">
        <v>15</v>
      </c>
      <c r="K63" s="318">
        <v>50188.783333333333</v>
      </c>
      <c r="L63" s="297" t="s">
        <v>1740</v>
      </c>
    </row>
    <row r="64" spans="3:12" ht="15.75" x14ac:dyDescent="0.25">
      <c r="C64" s="309" t="s">
        <v>862</v>
      </c>
      <c r="D64" s="597" t="s">
        <v>853</v>
      </c>
      <c r="E64" s="597"/>
      <c r="F64" s="311">
        <v>50</v>
      </c>
      <c r="G64" s="308" t="s">
        <v>1676</v>
      </c>
      <c r="H64" s="313">
        <v>45215</v>
      </c>
      <c r="I64" s="313">
        <v>45258</v>
      </c>
      <c r="J64" s="310">
        <v>15</v>
      </c>
      <c r="K64" s="318">
        <v>50188.783333333333</v>
      </c>
      <c r="L64" s="137" t="s">
        <v>1740</v>
      </c>
    </row>
    <row r="65" spans="3:12" ht="15.75" x14ac:dyDescent="0.25">
      <c r="C65" s="309" t="s">
        <v>862</v>
      </c>
      <c r="D65" s="597" t="s">
        <v>853</v>
      </c>
      <c r="E65" s="597"/>
      <c r="F65" s="311">
        <v>51</v>
      </c>
      <c r="G65" s="308" t="s">
        <v>1677</v>
      </c>
      <c r="H65" s="313">
        <v>45239</v>
      </c>
      <c r="I65" s="313">
        <v>45280</v>
      </c>
      <c r="J65" s="310">
        <v>10</v>
      </c>
      <c r="K65" s="318">
        <v>50000</v>
      </c>
      <c r="L65" s="137" t="s">
        <v>1740</v>
      </c>
    </row>
    <row r="66" spans="3:12" ht="15.75" x14ac:dyDescent="0.25">
      <c r="C66" s="309" t="s">
        <v>862</v>
      </c>
      <c r="D66" s="597" t="s">
        <v>853</v>
      </c>
      <c r="E66" s="597"/>
      <c r="F66" s="311">
        <v>52</v>
      </c>
      <c r="G66" s="308" t="s">
        <v>1627</v>
      </c>
      <c r="H66" s="313">
        <v>45240</v>
      </c>
      <c r="I66" s="313">
        <v>45361</v>
      </c>
      <c r="J66" s="321">
        <v>2.5</v>
      </c>
      <c r="K66" s="318">
        <v>28161.883333333335</v>
      </c>
      <c r="L66" s="137" t="s">
        <v>1751</v>
      </c>
    </row>
    <row r="67" spans="3:12" ht="15.75" x14ac:dyDescent="0.25">
      <c r="C67" s="309" t="s">
        <v>862</v>
      </c>
      <c r="D67" s="597" t="s">
        <v>853</v>
      </c>
      <c r="E67" s="597"/>
      <c r="F67" s="311">
        <v>53</v>
      </c>
      <c r="G67" s="308" t="s">
        <v>1628</v>
      </c>
      <c r="H67" s="313">
        <v>45240</v>
      </c>
      <c r="I67" s="313">
        <v>45361</v>
      </c>
      <c r="J67" s="321">
        <v>2.5</v>
      </c>
      <c r="K67" s="318">
        <v>28161.883333333335</v>
      </c>
      <c r="L67" s="137" t="s">
        <v>1751</v>
      </c>
    </row>
    <row r="68" spans="3:12" ht="15.75" x14ac:dyDescent="0.25">
      <c r="C68" s="309" t="s">
        <v>862</v>
      </c>
      <c r="D68" s="597" t="s">
        <v>853</v>
      </c>
      <c r="E68" s="597"/>
      <c r="F68" s="311">
        <v>54</v>
      </c>
      <c r="G68" s="308" t="s">
        <v>1678</v>
      </c>
      <c r="H68" s="313">
        <v>45246</v>
      </c>
      <c r="I68" s="313">
        <v>45288</v>
      </c>
      <c r="J68" s="310">
        <v>15</v>
      </c>
      <c r="K68" s="318">
        <v>50188.783333333333</v>
      </c>
      <c r="L68" s="137" t="s">
        <v>1740</v>
      </c>
    </row>
    <row r="69" spans="3:12" ht="15.75" x14ac:dyDescent="0.25">
      <c r="C69" s="309" t="s">
        <v>862</v>
      </c>
      <c r="D69" s="597" t="s">
        <v>853</v>
      </c>
      <c r="E69" s="597"/>
      <c r="F69" s="311">
        <v>55</v>
      </c>
      <c r="G69" s="308" t="s">
        <v>1679</v>
      </c>
      <c r="H69" s="313">
        <v>45244</v>
      </c>
      <c r="I69" s="313">
        <v>45286</v>
      </c>
      <c r="J69" s="310">
        <v>15</v>
      </c>
      <c r="K69" s="318">
        <v>37220.816666666673</v>
      </c>
      <c r="L69" s="137" t="s">
        <v>1746</v>
      </c>
    </row>
    <row r="70" spans="3:12" ht="15.75" x14ac:dyDescent="0.25">
      <c r="C70" s="309" t="s">
        <v>862</v>
      </c>
      <c r="D70" s="597" t="s">
        <v>853</v>
      </c>
      <c r="E70" s="597"/>
      <c r="F70" s="311">
        <v>56</v>
      </c>
      <c r="G70" s="308" t="s">
        <v>1680</v>
      </c>
      <c r="H70" s="313">
        <v>45244</v>
      </c>
      <c r="I70" s="313">
        <v>45286</v>
      </c>
      <c r="J70" s="310">
        <v>15</v>
      </c>
      <c r="K70" s="318">
        <v>37220.816666666673</v>
      </c>
      <c r="L70" s="137" t="s">
        <v>1746</v>
      </c>
    </row>
    <row r="71" spans="3:12" ht="15.75" x14ac:dyDescent="0.25">
      <c r="C71" s="309" t="s">
        <v>862</v>
      </c>
      <c r="D71" s="597" t="s">
        <v>853</v>
      </c>
      <c r="E71" s="597"/>
      <c r="F71" s="311">
        <v>57</v>
      </c>
      <c r="G71" s="308" t="s">
        <v>1629</v>
      </c>
      <c r="H71" s="313">
        <v>45250</v>
      </c>
      <c r="I71" s="313">
        <v>44934</v>
      </c>
      <c r="J71" s="310">
        <v>5</v>
      </c>
      <c r="K71" s="318">
        <v>25000</v>
      </c>
      <c r="L71" s="137" t="s">
        <v>1740</v>
      </c>
    </row>
    <row r="72" spans="3:12" ht="15.75" x14ac:dyDescent="0.25">
      <c r="C72" s="309" t="s">
        <v>862</v>
      </c>
      <c r="D72" s="597" t="s">
        <v>853</v>
      </c>
      <c r="E72" s="597"/>
      <c r="F72" s="311">
        <v>58</v>
      </c>
      <c r="G72" s="308" t="s">
        <v>1630</v>
      </c>
      <c r="H72" s="313">
        <v>45250</v>
      </c>
      <c r="I72" s="313">
        <v>44934</v>
      </c>
      <c r="J72" s="310">
        <v>5</v>
      </c>
      <c r="K72" s="318">
        <v>25000</v>
      </c>
      <c r="L72" s="137" t="s">
        <v>1740</v>
      </c>
    </row>
    <row r="73" spans="3:12" ht="15.75" x14ac:dyDescent="0.25">
      <c r="C73" s="309" t="s">
        <v>862</v>
      </c>
      <c r="D73" s="597" t="s">
        <v>853</v>
      </c>
      <c r="E73" s="597"/>
      <c r="F73" s="311">
        <v>59</v>
      </c>
      <c r="G73" s="308" t="s">
        <v>1736</v>
      </c>
      <c r="H73" s="313">
        <v>45286</v>
      </c>
      <c r="I73" s="313">
        <v>44970</v>
      </c>
      <c r="J73" s="310">
        <v>15</v>
      </c>
      <c r="K73" s="318">
        <v>50188.783333333333</v>
      </c>
      <c r="L73" s="137" t="s">
        <v>1739</v>
      </c>
    </row>
    <row r="74" spans="3:12" ht="15.75" x14ac:dyDescent="0.25">
      <c r="C74" s="309" t="s">
        <v>862</v>
      </c>
      <c r="D74" s="597" t="s">
        <v>853</v>
      </c>
      <c r="E74" s="597"/>
      <c r="F74" s="311">
        <v>60</v>
      </c>
      <c r="G74" s="308" t="s">
        <v>1737</v>
      </c>
      <c r="H74" s="313">
        <v>45265</v>
      </c>
      <c r="I74" s="313">
        <v>45315</v>
      </c>
      <c r="J74" s="310">
        <v>15</v>
      </c>
      <c r="K74" s="318">
        <v>50188.783333333333</v>
      </c>
      <c r="L74" s="137" t="s">
        <v>1740</v>
      </c>
    </row>
    <row r="75" spans="3:12" ht="15.75" x14ac:dyDescent="0.25">
      <c r="C75" s="309" t="s">
        <v>862</v>
      </c>
      <c r="D75" s="597" t="s">
        <v>853</v>
      </c>
      <c r="E75" s="597"/>
      <c r="F75" s="311">
        <v>61</v>
      </c>
      <c r="G75" s="308" t="s">
        <v>1681</v>
      </c>
      <c r="H75" s="313">
        <v>45266</v>
      </c>
      <c r="I75" s="313">
        <v>44951</v>
      </c>
      <c r="J75" s="310">
        <v>10</v>
      </c>
      <c r="K75" s="318">
        <v>50000</v>
      </c>
      <c r="L75" s="137" t="s">
        <v>1740</v>
      </c>
    </row>
    <row r="76" spans="3:12" ht="15.75" x14ac:dyDescent="0.25">
      <c r="C76" s="309" t="s">
        <v>862</v>
      </c>
      <c r="D76" s="597" t="s">
        <v>853</v>
      </c>
      <c r="E76" s="597"/>
      <c r="F76" s="311">
        <v>62</v>
      </c>
      <c r="G76" s="308" t="s">
        <v>1738</v>
      </c>
      <c r="H76" s="313">
        <v>45271</v>
      </c>
      <c r="I76" s="313">
        <v>44956</v>
      </c>
      <c r="J76" s="310">
        <v>15</v>
      </c>
      <c r="K76" s="318">
        <v>50188.783333333333</v>
      </c>
      <c r="L76" s="137" t="s">
        <v>1740</v>
      </c>
    </row>
  </sheetData>
  <mergeCells count="73">
    <mergeCell ref="D73:E73"/>
    <mergeCell ref="D74:E74"/>
    <mergeCell ref="D75:E75"/>
    <mergeCell ref="D76:E76"/>
    <mergeCell ref="D68:E68"/>
    <mergeCell ref="D69:E69"/>
    <mergeCell ref="D70:E70"/>
    <mergeCell ref="D71:E71"/>
    <mergeCell ref="D72:E72"/>
    <mergeCell ref="D63:E63"/>
    <mergeCell ref="D64:E64"/>
    <mergeCell ref="D65:E65"/>
    <mergeCell ref="D66:E66"/>
    <mergeCell ref="D67:E67"/>
    <mergeCell ref="D58:E58"/>
    <mergeCell ref="D59:E59"/>
    <mergeCell ref="D60:E60"/>
    <mergeCell ref="D61:E61"/>
    <mergeCell ref="D62:E62"/>
    <mergeCell ref="D53:E53"/>
    <mergeCell ref="D54:E54"/>
    <mergeCell ref="D55:E55"/>
    <mergeCell ref="D56:E56"/>
    <mergeCell ref="D57:E57"/>
    <mergeCell ref="D48:E48"/>
    <mergeCell ref="D49:E49"/>
    <mergeCell ref="D50:E50"/>
    <mergeCell ref="D51:E51"/>
    <mergeCell ref="D52:E52"/>
    <mergeCell ref="D43:E43"/>
    <mergeCell ref="D44:E44"/>
    <mergeCell ref="D45:E45"/>
    <mergeCell ref="D46:E46"/>
    <mergeCell ref="D47:E47"/>
    <mergeCell ref="D38:E38"/>
    <mergeCell ref="D39:E39"/>
    <mergeCell ref="D40:E40"/>
    <mergeCell ref="D41:E41"/>
    <mergeCell ref="D42:E42"/>
    <mergeCell ref="D33:E33"/>
    <mergeCell ref="D34:E34"/>
    <mergeCell ref="D35:E35"/>
    <mergeCell ref="D36:E36"/>
    <mergeCell ref="D37:E37"/>
    <mergeCell ref="D28:E28"/>
    <mergeCell ref="D29:E29"/>
    <mergeCell ref="D30:E30"/>
    <mergeCell ref="D31:E31"/>
    <mergeCell ref="D32:E32"/>
    <mergeCell ref="D19:E19"/>
    <mergeCell ref="D20:E20"/>
    <mergeCell ref="C12:L12"/>
    <mergeCell ref="D18:E18"/>
    <mergeCell ref="C5:D6"/>
    <mergeCell ref="E5:F5"/>
    <mergeCell ref="C7:D7"/>
    <mergeCell ref="C8:D8"/>
    <mergeCell ref="D24:E24"/>
    <mergeCell ref="D25:E25"/>
    <mergeCell ref="D26:E26"/>
    <mergeCell ref="D27:E27"/>
    <mergeCell ref="B2:L2"/>
    <mergeCell ref="D15:E15"/>
    <mergeCell ref="D16:E16"/>
    <mergeCell ref="D17:E17"/>
    <mergeCell ref="D13:E13"/>
    <mergeCell ref="D14:E14"/>
    <mergeCell ref="I5:J5"/>
    <mergeCell ref="K5:L5"/>
    <mergeCell ref="G5:H5"/>
    <mergeCell ref="D21:E21"/>
    <mergeCell ref="D22:E22"/>
    <mergeCell ref="D23:E23"/>
  </mergeCells>
  <conditionalFormatting sqref="G19">
    <cfRule type="duplicateValues" dxfId="0" priority="1"/>
  </conditionalFormatting>
  <pageMargins left="0.70866141732283472" right="0.70866141732283472" top="0.74803149606299213" bottom="0.74803149606299213" header="0.31496062992125984" footer="0.31496062992125984"/>
  <pageSetup paperSize="9" scale="5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5">
    <tabColor rgb="FF00B050"/>
  </sheetPr>
  <dimension ref="A1:N15"/>
  <sheetViews>
    <sheetView zoomScaleNormal="100" workbookViewId="0">
      <selection sqref="A1:XFD1048576"/>
    </sheetView>
  </sheetViews>
  <sheetFormatPr defaultRowHeight="15" x14ac:dyDescent="0.25"/>
  <cols>
    <col min="1" max="2" width="9.140625" style="331"/>
    <col min="3" max="3" width="36.140625" style="331" customWidth="1"/>
    <col min="4" max="4" width="13" style="331" customWidth="1"/>
    <col min="5" max="5" width="12.85546875" style="331" customWidth="1"/>
    <col min="6" max="6" width="14.140625" style="331" customWidth="1"/>
    <col min="7" max="7" width="14" style="331" customWidth="1"/>
    <col min="8" max="8" width="14.140625" style="331" customWidth="1"/>
    <col min="9" max="9" width="35.28515625" style="331" customWidth="1"/>
    <col min="10" max="16384" width="9.140625" style="331"/>
  </cols>
  <sheetData>
    <row r="1" spans="1:14" x14ac:dyDescent="0.25">
      <c r="A1" s="331" t="s">
        <v>1370</v>
      </c>
    </row>
    <row r="3" spans="1:14" ht="44.25" customHeight="1" x14ac:dyDescent="0.25">
      <c r="B3" s="550" t="s">
        <v>10</v>
      </c>
      <c r="C3" s="551"/>
      <c r="D3" s="551"/>
      <c r="E3" s="551"/>
      <c r="F3" s="551"/>
      <c r="G3" s="551"/>
      <c r="H3" s="551"/>
      <c r="I3" s="551"/>
      <c r="J3" s="551"/>
      <c r="K3" s="551"/>
      <c r="L3" s="551"/>
      <c r="M3" s="551"/>
      <c r="N3" s="551"/>
    </row>
    <row r="7" spans="1:14" ht="15.75" thickBot="1" x14ac:dyDescent="0.3">
      <c r="C7" s="587" t="s">
        <v>396</v>
      </c>
      <c r="D7" s="589" t="s">
        <v>1882</v>
      </c>
      <c r="E7" s="589"/>
      <c r="F7" s="589"/>
      <c r="G7" s="589"/>
      <c r="H7" s="589"/>
      <c r="I7" s="587" t="s">
        <v>402</v>
      </c>
    </row>
    <row r="8" spans="1:14" ht="15.75" thickBot="1" x14ac:dyDescent="0.3">
      <c r="C8" s="588"/>
      <c r="D8" s="326" t="s">
        <v>1580</v>
      </c>
      <c r="E8" s="123" t="s">
        <v>1581</v>
      </c>
      <c r="F8" s="123" t="s">
        <v>1582</v>
      </c>
      <c r="G8" s="123" t="s">
        <v>1583</v>
      </c>
      <c r="H8" s="327" t="s">
        <v>1584</v>
      </c>
      <c r="I8" s="587"/>
    </row>
    <row r="9" spans="1:14" ht="33" customHeight="1" x14ac:dyDescent="0.25">
      <c r="C9" s="20" t="s">
        <v>405</v>
      </c>
      <c r="D9" s="329">
        <v>0.25</v>
      </c>
      <c r="E9" s="329">
        <v>0.25</v>
      </c>
      <c r="F9" s="329">
        <v>0.25</v>
      </c>
      <c r="G9" s="329">
        <v>0.25</v>
      </c>
      <c r="H9" s="329">
        <v>0.25</v>
      </c>
      <c r="I9" s="612"/>
    </row>
    <row r="10" spans="1:14" ht="31.5" customHeight="1" x14ac:dyDescent="0.25">
      <c r="C10" s="20" t="s">
        <v>406</v>
      </c>
      <c r="D10" s="329">
        <v>0</v>
      </c>
      <c r="E10" s="329">
        <v>0</v>
      </c>
      <c r="F10" s="329">
        <v>0</v>
      </c>
      <c r="G10" s="329">
        <v>0</v>
      </c>
      <c r="H10" s="329">
        <v>0</v>
      </c>
      <c r="I10" s="613"/>
    </row>
    <row r="11" spans="1:14" ht="34.5" customHeight="1" x14ac:dyDescent="0.25">
      <c r="C11" s="20" t="s">
        <v>407</v>
      </c>
      <c r="D11" s="329">
        <v>1.5569999999999999</v>
      </c>
      <c r="E11" s="329">
        <v>1.5569999999999999</v>
      </c>
      <c r="F11" s="329">
        <v>1.5569999999999999</v>
      </c>
      <c r="G11" s="329">
        <v>1.5569999999999999</v>
      </c>
      <c r="H11" s="329">
        <v>1.5569999999999999</v>
      </c>
      <c r="I11" s="613"/>
    </row>
    <row r="12" spans="1:14" ht="39" customHeight="1" x14ac:dyDescent="0.25">
      <c r="C12" s="20" t="s">
        <v>408</v>
      </c>
      <c r="D12" s="329">
        <v>0</v>
      </c>
      <c r="E12" s="329">
        <v>0</v>
      </c>
      <c r="F12" s="329">
        <v>0</v>
      </c>
      <c r="G12" s="329">
        <v>0</v>
      </c>
      <c r="H12" s="329">
        <v>0</v>
      </c>
      <c r="I12" s="613"/>
    </row>
    <row r="13" spans="1:14" ht="36" customHeight="1" x14ac:dyDescent="0.25">
      <c r="C13" s="20" t="s">
        <v>409</v>
      </c>
      <c r="D13" s="329">
        <v>0</v>
      </c>
      <c r="E13" s="329">
        <v>0</v>
      </c>
      <c r="F13" s="329">
        <v>0</v>
      </c>
      <c r="G13" s="329">
        <v>0</v>
      </c>
      <c r="H13" s="329">
        <v>0</v>
      </c>
      <c r="I13" s="613"/>
    </row>
    <row r="14" spans="1:14" ht="29.25" x14ac:dyDescent="0.25">
      <c r="C14" s="20" t="s">
        <v>1883</v>
      </c>
      <c r="D14" s="329">
        <v>0</v>
      </c>
      <c r="E14" s="329">
        <v>0</v>
      </c>
      <c r="F14" s="329">
        <v>0</v>
      </c>
      <c r="G14" s="329">
        <v>0</v>
      </c>
      <c r="H14" s="329">
        <v>0</v>
      </c>
      <c r="I14" s="613"/>
    </row>
    <row r="15" spans="1:14" x14ac:dyDescent="0.25">
      <c r="C15" s="355" t="s">
        <v>1884</v>
      </c>
      <c r="D15" s="356">
        <v>0.47099999999999997</v>
      </c>
      <c r="E15" s="356">
        <v>0.47099999999999997</v>
      </c>
      <c r="F15" s="356">
        <v>0.47099999999999997</v>
      </c>
      <c r="G15" s="356">
        <v>0.47099999999999997</v>
      </c>
      <c r="H15" s="356">
        <v>0.47099999999999997</v>
      </c>
      <c r="I15" s="614"/>
    </row>
  </sheetData>
  <mergeCells count="5">
    <mergeCell ref="B3:N3"/>
    <mergeCell ref="C7:C8"/>
    <mergeCell ref="D7:H7"/>
    <mergeCell ref="I7:I8"/>
    <mergeCell ref="I9:I15"/>
  </mergeCells>
  <pageMargins left="0.7" right="0.7" top="0.75" bottom="0.75" header="0.3" footer="0.3"/>
  <pageSetup paperSize="9"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6">
    <tabColor rgb="FF00B050"/>
  </sheetPr>
  <dimension ref="A1:CA23"/>
  <sheetViews>
    <sheetView zoomScaleNormal="100" workbookViewId="0">
      <selection sqref="A1:XFD1048576"/>
    </sheetView>
  </sheetViews>
  <sheetFormatPr defaultRowHeight="15" x14ac:dyDescent="0.25"/>
  <cols>
    <col min="1" max="1" width="9.140625" style="331" customWidth="1"/>
    <col min="2" max="9" width="9.140625" style="331"/>
    <col min="10" max="10" width="11.140625" style="331" customWidth="1"/>
    <col min="11" max="213" width="9.140625" style="331"/>
    <col min="214" max="214" width="4.5703125" style="331" customWidth="1"/>
    <col min="215" max="215" width="8.42578125" style="331" customWidth="1"/>
    <col min="216" max="216" width="4.85546875" style="331" customWidth="1"/>
    <col min="217" max="217" width="8.140625" style="331" customWidth="1"/>
    <col min="218" max="218" width="8.7109375" style="331" customWidth="1"/>
    <col min="219" max="219" width="5.7109375" style="331" customWidth="1"/>
    <col min="220" max="220" width="8.28515625" style="331" customWidth="1"/>
    <col min="221" max="221" width="4.85546875" style="331" customWidth="1"/>
    <col min="222" max="222" width="11" style="331" customWidth="1"/>
    <col min="223" max="223" width="11.28515625" style="331" bestFit="1" customWidth="1"/>
    <col min="224" max="224" width="9.140625" style="331"/>
    <col min="225" max="225" width="5.85546875" style="331" customWidth="1"/>
    <col min="226" max="226" width="9.140625" style="331"/>
    <col min="227" max="227" width="5.42578125" style="331" customWidth="1"/>
    <col min="228" max="229" width="9.140625" style="331"/>
    <col min="230" max="230" width="6.28515625" style="331" customWidth="1"/>
    <col min="231" max="231" width="9.140625" style="331"/>
    <col min="232" max="232" width="6" style="331" customWidth="1"/>
    <col min="233" max="235" width="9.140625" style="331"/>
    <col min="236" max="236" width="5.7109375" style="331" customWidth="1"/>
    <col min="237" max="237" width="7.42578125" style="331" customWidth="1"/>
    <col min="238" max="238" width="4.85546875" style="331" customWidth="1"/>
    <col min="239" max="239" width="10.140625" style="331" customWidth="1"/>
    <col min="240" max="240" width="9.140625" style="331"/>
    <col min="241" max="241" width="6.5703125" style="331" customWidth="1"/>
    <col min="242" max="242" width="9.140625" style="331"/>
    <col min="243" max="243" width="5.140625" style="331" customWidth="1"/>
    <col min="244" max="469" width="9.140625" style="331"/>
    <col min="470" max="470" width="4.5703125" style="331" customWidth="1"/>
    <col min="471" max="471" width="8.42578125" style="331" customWidth="1"/>
    <col min="472" max="472" width="4.85546875" style="331" customWidth="1"/>
    <col min="473" max="473" width="8.140625" style="331" customWidth="1"/>
    <col min="474" max="474" width="8.7109375" style="331" customWidth="1"/>
    <col min="475" max="475" width="5.7109375" style="331" customWidth="1"/>
    <col min="476" max="476" width="8.28515625" style="331" customWidth="1"/>
    <col min="477" max="477" width="4.85546875" style="331" customWidth="1"/>
    <col min="478" max="478" width="11" style="331" customWidth="1"/>
    <col min="479" max="479" width="11.28515625" style="331" bestFit="1" customWidth="1"/>
    <col min="480" max="480" width="9.140625" style="331"/>
    <col min="481" max="481" width="5.85546875" style="331" customWidth="1"/>
    <col min="482" max="482" width="9.140625" style="331"/>
    <col min="483" max="483" width="5.42578125" style="331" customWidth="1"/>
    <col min="484" max="485" width="9.140625" style="331"/>
    <col min="486" max="486" width="6.28515625" style="331" customWidth="1"/>
    <col min="487" max="487" width="9.140625" style="331"/>
    <col min="488" max="488" width="6" style="331" customWidth="1"/>
    <col min="489" max="491" width="9.140625" style="331"/>
    <col min="492" max="492" width="5.7109375" style="331" customWidth="1"/>
    <col min="493" max="493" width="7.42578125" style="331" customWidth="1"/>
    <col min="494" max="494" width="4.85546875" style="331" customWidth="1"/>
    <col min="495" max="495" width="10.140625" style="331" customWidth="1"/>
    <col min="496" max="496" width="9.140625" style="331"/>
    <col min="497" max="497" width="6.5703125" style="331" customWidth="1"/>
    <col min="498" max="498" width="9.140625" style="331"/>
    <col min="499" max="499" width="5.140625" style="331" customWidth="1"/>
    <col min="500" max="725" width="9.140625" style="331"/>
    <col min="726" max="726" width="4.5703125" style="331" customWidth="1"/>
    <col min="727" max="727" width="8.42578125" style="331" customWidth="1"/>
    <col min="728" max="728" width="4.85546875" style="331" customWidth="1"/>
    <col min="729" max="729" width="8.140625" style="331" customWidth="1"/>
    <col min="730" max="730" width="8.7109375" style="331" customWidth="1"/>
    <col min="731" max="731" width="5.7109375" style="331" customWidth="1"/>
    <col min="732" max="732" width="8.28515625" style="331" customWidth="1"/>
    <col min="733" max="733" width="4.85546875" style="331" customWidth="1"/>
    <col min="734" max="734" width="11" style="331" customWidth="1"/>
    <col min="735" max="735" width="11.28515625" style="331" bestFit="1" customWidth="1"/>
    <col min="736" max="736" width="9.140625" style="331"/>
    <col min="737" max="737" width="5.85546875" style="331" customWidth="1"/>
    <col min="738" max="738" width="9.140625" style="331"/>
    <col min="739" max="739" width="5.42578125" style="331" customWidth="1"/>
    <col min="740" max="741" width="9.140625" style="331"/>
    <col min="742" max="742" width="6.28515625" style="331" customWidth="1"/>
    <col min="743" max="743" width="9.140625" style="331"/>
    <col min="744" max="744" width="6" style="331" customWidth="1"/>
    <col min="745" max="747" width="9.140625" style="331"/>
    <col min="748" max="748" width="5.7109375" style="331" customWidth="1"/>
    <col min="749" max="749" width="7.42578125" style="331" customWidth="1"/>
    <col min="750" max="750" width="4.85546875" style="331" customWidth="1"/>
    <col min="751" max="751" width="10.140625" style="331" customWidth="1"/>
    <col min="752" max="752" width="9.140625" style="331"/>
    <col min="753" max="753" width="6.5703125" style="331" customWidth="1"/>
    <col min="754" max="754" width="9.140625" style="331"/>
    <col min="755" max="755" width="5.140625" style="331" customWidth="1"/>
    <col min="756" max="981" width="9.140625" style="331"/>
    <col min="982" max="982" width="4.5703125" style="331" customWidth="1"/>
    <col min="983" max="983" width="8.42578125" style="331" customWidth="1"/>
    <col min="984" max="984" width="4.85546875" style="331" customWidth="1"/>
    <col min="985" max="985" width="8.140625" style="331" customWidth="1"/>
    <col min="986" max="986" width="8.7109375" style="331" customWidth="1"/>
    <col min="987" max="987" width="5.7109375" style="331" customWidth="1"/>
    <col min="988" max="988" width="8.28515625" style="331" customWidth="1"/>
    <col min="989" max="989" width="4.85546875" style="331" customWidth="1"/>
    <col min="990" max="990" width="11" style="331" customWidth="1"/>
    <col min="991" max="991" width="11.28515625" style="331" bestFit="1" customWidth="1"/>
    <col min="992" max="992" width="9.140625" style="331"/>
    <col min="993" max="993" width="5.85546875" style="331" customWidth="1"/>
    <col min="994" max="994" width="9.140625" style="331"/>
    <col min="995" max="995" width="5.42578125" style="331" customWidth="1"/>
    <col min="996" max="997" width="9.140625" style="331"/>
    <col min="998" max="998" width="6.28515625" style="331" customWidth="1"/>
    <col min="999" max="999" width="9.140625" style="331"/>
    <col min="1000" max="1000" width="6" style="331" customWidth="1"/>
    <col min="1001" max="1003" width="9.140625" style="331"/>
    <col min="1004" max="1004" width="5.7109375" style="331" customWidth="1"/>
    <col min="1005" max="1005" width="7.42578125" style="331" customWidth="1"/>
    <col min="1006" max="1006" width="4.85546875" style="331" customWidth="1"/>
    <col min="1007" max="1007" width="10.140625" style="331" customWidth="1"/>
    <col min="1008" max="1008" width="9.140625" style="331"/>
    <col min="1009" max="1009" width="6.5703125" style="331" customWidth="1"/>
    <col min="1010" max="1010" width="9.140625" style="331"/>
    <col min="1011" max="1011" width="5.140625" style="331" customWidth="1"/>
    <col min="1012" max="1237" width="9.140625" style="331"/>
    <col min="1238" max="1238" width="4.5703125" style="331" customWidth="1"/>
    <col min="1239" max="1239" width="8.42578125" style="331" customWidth="1"/>
    <col min="1240" max="1240" width="4.85546875" style="331" customWidth="1"/>
    <col min="1241" max="1241" width="8.140625" style="331" customWidth="1"/>
    <col min="1242" max="1242" width="8.7109375" style="331" customWidth="1"/>
    <col min="1243" max="1243" width="5.7109375" style="331" customWidth="1"/>
    <col min="1244" max="1244" width="8.28515625" style="331" customWidth="1"/>
    <col min="1245" max="1245" width="4.85546875" style="331" customWidth="1"/>
    <col min="1246" max="1246" width="11" style="331" customWidth="1"/>
    <col min="1247" max="1247" width="11.28515625" style="331" bestFit="1" customWidth="1"/>
    <col min="1248" max="1248" width="9.140625" style="331"/>
    <col min="1249" max="1249" width="5.85546875" style="331" customWidth="1"/>
    <col min="1250" max="1250" width="9.140625" style="331"/>
    <col min="1251" max="1251" width="5.42578125" style="331" customWidth="1"/>
    <col min="1252" max="1253" width="9.140625" style="331"/>
    <col min="1254" max="1254" width="6.28515625" style="331" customWidth="1"/>
    <col min="1255" max="1255" width="9.140625" style="331"/>
    <col min="1256" max="1256" width="6" style="331" customWidth="1"/>
    <col min="1257" max="1259" width="9.140625" style="331"/>
    <col min="1260" max="1260" width="5.7109375" style="331" customWidth="1"/>
    <col min="1261" max="1261" width="7.42578125" style="331" customWidth="1"/>
    <col min="1262" max="1262" width="4.85546875" style="331" customWidth="1"/>
    <col min="1263" max="1263" width="10.140625" style="331" customWidth="1"/>
    <col min="1264" max="1264" width="9.140625" style="331"/>
    <col min="1265" max="1265" width="6.5703125" style="331" customWidth="1"/>
    <col min="1266" max="1266" width="9.140625" style="331"/>
    <col min="1267" max="1267" width="5.140625" style="331" customWidth="1"/>
    <col min="1268" max="1493" width="9.140625" style="331"/>
    <col min="1494" max="1494" width="4.5703125" style="331" customWidth="1"/>
    <col min="1495" max="1495" width="8.42578125" style="331" customWidth="1"/>
    <col min="1496" max="1496" width="4.85546875" style="331" customWidth="1"/>
    <col min="1497" max="1497" width="8.140625" style="331" customWidth="1"/>
    <col min="1498" max="1498" width="8.7109375" style="331" customWidth="1"/>
    <col min="1499" max="1499" width="5.7109375" style="331" customWidth="1"/>
    <col min="1500" max="1500" width="8.28515625" style="331" customWidth="1"/>
    <col min="1501" max="1501" width="4.85546875" style="331" customWidth="1"/>
    <col min="1502" max="1502" width="11" style="331" customWidth="1"/>
    <col min="1503" max="1503" width="11.28515625" style="331" bestFit="1" customWidth="1"/>
    <col min="1504" max="1504" width="9.140625" style="331"/>
    <col min="1505" max="1505" width="5.85546875" style="331" customWidth="1"/>
    <col min="1506" max="1506" width="9.140625" style="331"/>
    <col min="1507" max="1507" width="5.42578125" style="331" customWidth="1"/>
    <col min="1508" max="1509" width="9.140625" style="331"/>
    <col min="1510" max="1510" width="6.28515625" style="331" customWidth="1"/>
    <col min="1511" max="1511" width="9.140625" style="331"/>
    <col min="1512" max="1512" width="6" style="331" customWidth="1"/>
    <col min="1513" max="1515" width="9.140625" style="331"/>
    <col min="1516" max="1516" width="5.7109375" style="331" customWidth="1"/>
    <col min="1517" max="1517" width="7.42578125" style="331" customWidth="1"/>
    <col min="1518" max="1518" width="4.85546875" style="331" customWidth="1"/>
    <col min="1519" max="1519" width="10.140625" style="331" customWidth="1"/>
    <col min="1520" max="1520" width="9.140625" style="331"/>
    <col min="1521" max="1521" width="6.5703125" style="331" customWidth="1"/>
    <col min="1522" max="1522" width="9.140625" style="331"/>
    <col min="1523" max="1523" width="5.140625" style="331" customWidth="1"/>
    <col min="1524" max="1749" width="9.140625" style="331"/>
    <col min="1750" max="1750" width="4.5703125" style="331" customWidth="1"/>
    <col min="1751" max="1751" width="8.42578125" style="331" customWidth="1"/>
    <col min="1752" max="1752" width="4.85546875" style="331" customWidth="1"/>
    <col min="1753" max="1753" width="8.140625" style="331" customWidth="1"/>
    <col min="1754" max="1754" width="8.7109375" style="331" customWidth="1"/>
    <col min="1755" max="1755" width="5.7109375" style="331" customWidth="1"/>
    <col min="1756" max="1756" width="8.28515625" style="331" customWidth="1"/>
    <col min="1757" max="1757" width="4.85546875" style="331" customWidth="1"/>
    <col min="1758" max="1758" width="11" style="331" customWidth="1"/>
    <col min="1759" max="1759" width="11.28515625" style="331" bestFit="1" customWidth="1"/>
    <col min="1760" max="1760" width="9.140625" style="331"/>
    <col min="1761" max="1761" width="5.85546875" style="331" customWidth="1"/>
    <col min="1762" max="1762" width="9.140625" style="331"/>
    <col min="1763" max="1763" width="5.42578125" style="331" customWidth="1"/>
    <col min="1764" max="1765" width="9.140625" style="331"/>
    <col min="1766" max="1766" width="6.28515625" style="331" customWidth="1"/>
    <col min="1767" max="1767" width="9.140625" style="331"/>
    <col min="1768" max="1768" width="6" style="331" customWidth="1"/>
    <col min="1769" max="1771" width="9.140625" style="331"/>
    <col min="1772" max="1772" width="5.7109375" style="331" customWidth="1"/>
    <col min="1773" max="1773" width="7.42578125" style="331" customWidth="1"/>
    <col min="1774" max="1774" width="4.85546875" style="331" customWidth="1"/>
    <col min="1775" max="1775" width="10.140625" style="331" customWidth="1"/>
    <col min="1776" max="1776" width="9.140625" style="331"/>
    <col min="1777" max="1777" width="6.5703125" style="331" customWidth="1"/>
    <col min="1778" max="1778" width="9.140625" style="331"/>
    <col min="1779" max="1779" width="5.140625" style="331" customWidth="1"/>
    <col min="1780" max="2005" width="9.140625" style="331"/>
    <col min="2006" max="2006" width="4.5703125" style="331" customWidth="1"/>
    <col min="2007" max="2007" width="8.42578125" style="331" customWidth="1"/>
    <col min="2008" max="2008" width="4.85546875" style="331" customWidth="1"/>
    <col min="2009" max="2009" width="8.140625" style="331" customWidth="1"/>
    <col min="2010" max="2010" width="8.7109375" style="331" customWidth="1"/>
    <col min="2011" max="2011" width="5.7109375" style="331" customWidth="1"/>
    <col min="2012" max="2012" width="8.28515625" style="331" customWidth="1"/>
    <col min="2013" max="2013" width="4.85546875" style="331" customWidth="1"/>
    <col min="2014" max="2014" width="11" style="331" customWidth="1"/>
    <col min="2015" max="2015" width="11.28515625" style="331" bestFit="1" customWidth="1"/>
    <col min="2016" max="2016" width="9.140625" style="331"/>
    <col min="2017" max="2017" width="5.85546875" style="331" customWidth="1"/>
    <col min="2018" max="2018" width="9.140625" style="331"/>
    <col min="2019" max="2019" width="5.42578125" style="331" customWidth="1"/>
    <col min="2020" max="2021" width="9.140625" style="331"/>
    <col min="2022" max="2022" width="6.28515625" style="331" customWidth="1"/>
    <col min="2023" max="2023" width="9.140625" style="331"/>
    <col min="2024" max="2024" width="6" style="331" customWidth="1"/>
    <col min="2025" max="2027" width="9.140625" style="331"/>
    <col min="2028" max="2028" width="5.7109375" style="331" customWidth="1"/>
    <col min="2029" max="2029" width="7.42578125" style="331" customWidth="1"/>
    <col min="2030" max="2030" width="4.85546875" style="331" customWidth="1"/>
    <col min="2031" max="2031" width="10.140625" style="331" customWidth="1"/>
    <col min="2032" max="2032" width="9.140625" style="331"/>
    <col min="2033" max="2033" width="6.5703125" style="331" customWidth="1"/>
    <col min="2034" max="2034" width="9.140625" style="331"/>
    <col min="2035" max="2035" width="5.140625" style="331" customWidth="1"/>
    <col min="2036" max="2261" width="9.140625" style="331"/>
    <col min="2262" max="2262" width="4.5703125" style="331" customWidth="1"/>
    <col min="2263" max="2263" width="8.42578125" style="331" customWidth="1"/>
    <col min="2264" max="2264" width="4.85546875" style="331" customWidth="1"/>
    <col min="2265" max="2265" width="8.140625" style="331" customWidth="1"/>
    <col min="2266" max="2266" width="8.7109375" style="331" customWidth="1"/>
    <col min="2267" max="2267" width="5.7109375" style="331" customWidth="1"/>
    <col min="2268" max="2268" width="8.28515625" style="331" customWidth="1"/>
    <col min="2269" max="2269" width="4.85546875" style="331" customWidth="1"/>
    <col min="2270" max="2270" width="11" style="331" customWidth="1"/>
    <col min="2271" max="2271" width="11.28515625" style="331" bestFit="1" customWidth="1"/>
    <col min="2272" max="2272" width="9.140625" style="331"/>
    <col min="2273" max="2273" width="5.85546875" style="331" customWidth="1"/>
    <col min="2274" max="2274" width="9.140625" style="331"/>
    <col min="2275" max="2275" width="5.42578125" style="331" customWidth="1"/>
    <col min="2276" max="2277" width="9.140625" style="331"/>
    <col min="2278" max="2278" width="6.28515625" style="331" customWidth="1"/>
    <col min="2279" max="2279" width="9.140625" style="331"/>
    <col min="2280" max="2280" width="6" style="331" customWidth="1"/>
    <col min="2281" max="2283" width="9.140625" style="331"/>
    <col min="2284" max="2284" width="5.7109375" style="331" customWidth="1"/>
    <col min="2285" max="2285" width="7.42578125" style="331" customWidth="1"/>
    <col min="2286" max="2286" width="4.85546875" style="331" customWidth="1"/>
    <col min="2287" max="2287" width="10.140625" style="331" customWidth="1"/>
    <col min="2288" max="2288" width="9.140625" style="331"/>
    <col min="2289" max="2289" width="6.5703125" style="331" customWidth="1"/>
    <col min="2290" max="2290" width="9.140625" style="331"/>
    <col min="2291" max="2291" width="5.140625" style="331" customWidth="1"/>
    <col min="2292" max="2517" width="9.140625" style="331"/>
    <col min="2518" max="2518" width="4.5703125" style="331" customWidth="1"/>
    <col min="2519" max="2519" width="8.42578125" style="331" customWidth="1"/>
    <col min="2520" max="2520" width="4.85546875" style="331" customWidth="1"/>
    <col min="2521" max="2521" width="8.140625" style="331" customWidth="1"/>
    <col min="2522" max="2522" width="8.7109375" style="331" customWidth="1"/>
    <col min="2523" max="2523" width="5.7109375" style="331" customWidth="1"/>
    <col min="2524" max="2524" width="8.28515625" style="331" customWidth="1"/>
    <col min="2525" max="2525" width="4.85546875" style="331" customWidth="1"/>
    <col min="2526" max="2526" width="11" style="331" customWidth="1"/>
    <col min="2527" max="2527" width="11.28515625" style="331" bestFit="1" customWidth="1"/>
    <col min="2528" max="2528" width="9.140625" style="331"/>
    <col min="2529" max="2529" width="5.85546875" style="331" customWidth="1"/>
    <col min="2530" max="2530" width="9.140625" style="331"/>
    <col min="2531" max="2531" width="5.42578125" style="331" customWidth="1"/>
    <col min="2532" max="2533" width="9.140625" style="331"/>
    <col min="2534" max="2534" width="6.28515625" style="331" customWidth="1"/>
    <col min="2535" max="2535" width="9.140625" style="331"/>
    <col min="2536" max="2536" width="6" style="331" customWidth="1"/>
    <col min="2537" max="2539" width="9.140625" style="331"/>
    <col min="2540" max="2540" width="5.7109375" style="331" customWidth="1"/>
    <col min="2541" max="2541" width="7.42578125" style="331" customWidth="1"/>
    <col min="2542" max="2542" width="4.85546875" style="331" customWidth="1"/>
    <col min="2543" max="2543" width="10.140625" style="331" customWidth="1"/>
    <col min="2544" max="2544" width="9.140625" style="331"/>
    <col min="2545" max="2545" width="6.5703125" style="331" customWidth="1"/>
    <col min="2546" max="2546" width="9.140625" style="331"/>
    <col min="2547" max="2547" width="5.140625" style="331" customWidth="1"/>
    <col min="2548" max="2773" width="9.140625" style="331"/>
    <col min="2774" max="2774" width="4.5703125" style="331" customWidth="1"/>
    <col min="2775" max="2775" width="8.42578125" style="331" customWidth="1"/>
    <col min="2776" max="2776" width="4.85546875" style="331" customWidth="1"/>
    <col min="2777" max="2777" width="8.140625" style="331" customWidth="1"/>
    <col min="2778" max="2778" width="8.7109375" style="331" customWidth="1"/>
    <col min="2779" max="2779" width="5.7109375" style="331" customWidth="1"/>
    <col min="2780" max="2780" width="8.28515625" style="331" customWidth="1"/>
    <col min="2781" max="2781" width="4.85546875" style="331" customWidth="1"/>
    <col min="2782" max="2782" width="11" style="331" customWidth="1"/>
    <col min="2783" max="2783" width="11.28515625" style="331" bestFit="1" customWidth="1"/>
    <col min="2784" max="2784" width="9.140625" style="331"/>
    <col min="2785" max="2785" width="5.85546875" style="331" customWidth="1"/>
    <col min="2786" max="2786" width="9.140625" style="331"/>
    <col min="2787" max="2787" width="5.42578125" style="331" customWidth="1"/>
    <col min="2788" max="2789" width="9.140625" style="331"/>
    <col min="2790" max="2790" width="6.28515625" style="331" customWidth="1"/>
    <col min="2791" max="2791" width="9.140625" style="331"/>
    <col min="2792" max="2792" width="6" style="331" customWidth="1"/>
    <col min="2793" max="2795" width="9.140625" style="331"/>
    <col min="2796" max="2796" width="5.7109375" style="331" customWidth="1"/>
    <col min="2797" max="2797" width="7.42578125" style="331" customWidth="1"/>
    <col min="2798" max="2798" width="4.85546875" style="331" customWidth="1"/>
    <col min="2799" max="2799" width="10.140625" style="331" customWidth="1"/>
    <col min="2800" max="2800" width="9.140625" style="331"/>
    <col min="2801" max="2801" width="6.5703125" style="331" customWidth="1"/>
    <col min="2802" max="2802" width="9.140625" style="331"/>
    <col min="2803" max="2803" width="5.140625" style="331" customWidth="1"/>
    <col min="2804" max="3029" width="9.140625" style="331"/>
    <col min="3030" max="3030" width="4.5703125" style="331" customWidth="1"/>
    <col min="3031" max="3031" width="8.42578125" style="331" customWidth="1"/>
    <col min="3032" max="3032" width="4.85546875" style="331" customWidth="1"/>
    <col min="3033" max="3033" width="8.140625" style="331" customWidth="1"/>
    <col min="3034" max="3034" width="8.7109375" style="331" customWidth="1"/>
    <col min="3035" max="3035" width="5.7109375" style="331" customWidth="1"/>
    <col min="3036" max="3036" width="8.28515625" style="331" customWidth="1"/>
    <col min="3037" max="3037" width="4.85546875" style="331" customWidth="1"/>
    <col min="3038" max="3038" width="11" style="331" customWidth="1"/>
    <col min="3039" max="3039" width="11.28515625" style="331" bestFit="1" customWidth="1"/>
    <col min="3040" max="3040" width="9.140625" style="331"/>
    <col min="3041" max="3041" width="5.85546875" style="331" customWidth="1"/>
    <col min="3042" max="3042" width="9.140625" style="331"/>
    <col min="3043" max="3043" width="5.42578125" style="331" customWidth="1"/>
    <col min="3044" max="3045" width="9.140625" style="331"/>
    <col min="3046" max="3046" width="6.28515625" style="331" customWidth="1"/>
    <col min="3047" max="3047" width="9.140625" style="331"/>
    <col min="3048" max="3048" width="6" style="331" customWidth="1"/>
    <col min="3049" max="3051" width="9.140625" style="331"/>
    <col min="3052" max="3052" width="5.7109375" style="331" customWidth="1"/>
    <col min="3053" max="3053" width="7.42578125" style="331" customWidth="1"/>
    <col min="3054" max="3054" width="4.85546875" style="331" customWidth="1"/>
    <col min="3055" max="3055" width="10.140625" style="331" customWidth="1"/>
    <col min="3056" max="3056" width="9.140625" style="331"/>
    <col min="3057" max="3057" width="6.5703125" style="331" customWidth="1"/>
    <col min="3058" max="3058" width="9.140625" style="331"/>
    <col min="3059" max="3059" width="5.140625" style="331" customWidth="1"/>
    <col min="3060" max="3285" width="9.140625" style="331"/>
    <col min="3286" max="3286" width="4.5703125" style="331" customWidth="1"/>
    <col min="3287" max="3287" width="8.42578125" style="331" customWidth="1"/>
    <col min="3288" max="3288" width="4.85546875" style="331" customWidth="1"/>
    <col min="3289" max="3289" width="8.140625" style="331" customWidth="1"/>
    <col min="3290" max="3290" width="8.7109375" style="331" customWidth="1"/>
    <col min="3291" max="3291" width="5.7109375" style="331" customWidth="1"/>
    <col min="3292" max="3292" width="8.28515625" style="331" customWidth="1"/>
    <col min="3293" max="3293" width="4.85546875" style="331" customWidth="1"/>
    <col min="3294" max="3294" width="11" style="331" customWidth="1"/>
    <col min="3295" max="3295" width="11.28515625" style="331" bestFit="1" customWidth="1"/>
    <col min="3296" max="3296" width="9.140625" style="331"/>
    <col min="3297" max="3297" width="5.85546875" style="331" customWidth="1"/>
    <col min="3298" max="3298" width="9.140625" style="331"/>
    <col min="3299" max="3299" width="5.42578125" style="331" customWidth="1"/>
    <col min="3300" max="3301" width="9.140625" style="331"/>
    <col min="3302" max="3302" width="6.28515625" style="331" customWidth="1"/>
    <col min="3303" max="3303" width="9.140625" style="331"/>
    <col min="3304" max="3304" width="6" style="331" customWidth="1"/>
    <col min="3305" max="3307" width="9.140625" style="331"/>
    <col min="3308" max="3308" width="5.7109375" style="331" customWidth="1"/>
    <col min="3309" max="3309" width="7.42578125" style="331" customWidth="1"/>
    <col min="3310" max="3310" width="4.85546875" style="331" customWidth="1"/>
    <col min="3311" max="3311" width="10.140625" style="331" customWidth="1"/>
    <col min="3312" max="3312" width="9.140625" style="331"/>
    <col min="3313" max="3313" width="6.5703125" style="331" customWidth="1"/>
    <col min="3314" max="3314" width="9.140625" style="331"/>
    <col min="3315" max="3315" width="5.140625" style="331" customWidth="1"/>
    <col min="3316" max="3541" width="9.140625" style="331"/>
    <col min="3542" max="3542" width="4.5703125" style="331" customWidth="1"/>
    <col min="3543" max="3543" width="8.42578125" style="331" customWidth="1"/>
    <col min="3544" max="3544" width="4.85546875" style="331" customWidth="1"/>
    <col min="3545" max="3545" width="8.140625" style="331" customWidth="1"/>
    <col min="3546" max="3546" width="8.7109375" style="331" customWidth="1"/>
    <col min="3547" max="3547" width="5.7109375" style="331" customWidth="1"/>
    <col min="3548" max="3548" width="8.28515625" style="331" customWidth="1"/>
    <col min="3549" max="3549" width="4.85546875" style="331" customWidth="1"/>
    <col min="3550" max="3550" width="11" style="331" customWidth="1"/>
    <col min="3551" max="3551" width="11.28515625" style="331" bestFit="1" customWidth="1"/>
    <col min="3552" max="3552" width="9.140625" style="331"/>
    <col min="3553" max="3553" width="5.85546875" style="331" customWidth="1"/>
    <col min="3554" max="3554" width="9.140625" style="331"/>
    <col min="3555" max="3555" width="5.42578125" style="331" customWidth="1"/>
    <col min="3556" max="3557" width="9.140625" style="331"/>
    <col min="3558" max="3558" width="6.28515625" style="331" customWidth="1"/>
    <col min="3559" max="3559" width="9.140625" style="331"/>
    <col min="3560" max="3560" width="6" style="331" customWidth="1"/>
    <col min="3561" max="3563" width="9.140625" style="331"/>
    <col min="3564" max="3564" width="5.7109375" style="331" customWidth="1"/>
    <col min="3565" max="3565" width="7.42578125" style="331" customWidth="1"/>
    <col min="3566" max="3566" width="4.85546875" style="331" customWidth="1"/>
    <col min="3567" max="3567" width="10.140625" style="331" customWidth="1"/>
    <col min="3568" max="3568" width="9.140625" style="331"/>
    <col min="3569" max="3569" width="6.5703125" style="331" customWidth="1"/>
    <col min="3570" max="3570" width="9.140625" style="331"/>
    <col min="3571" max="3571" width="5.140625" style="331" customWidth="1"/>
    <col min="3572" max="3797" width="9.140625" style="331"/>
    <col min="3798" max="3798" width="4.5703125" style="331" customWidth="1"/>
    <col min="3799" max="3799" width="8.42578125" style="331" customWidth="1"/>
    <col min="3800" max="3800" width="4.85546875" style="331" customWidth="1"/>
    <col min="3801" max="3801" width="8.140625" style="331" customWidth="1"/>
    <col min="3802" max="3802" width="8.7109375" style="331" customWidth="1"/>
    <col min="3803" max="3803" width="5.7109375" style="331" customWidth="1"/>
    <col min="3804" max="3804" width="8.28515625" style="331" customWidth="1"/>
    <col min="3805" max="3805" width="4.85546875" style="331" customWidth="1"/>
    <col min="3806" max="3806" width="11" style="331" customWidth="1"/>
    <col min="3807" max="3807" width="11.28515625" style="331" bestFit="1" customWidth="1"/>
    <col min="3808" max="3808" width="9.140625" style="331"/>
    <col min="3809" max="3809" width="5.85546875" style="331" customWidth="1"/>
    <col min="3810" max="3810" width="9.140625" style="331"/>
    <col min="3811" max="3811" width="5.42578125" style="331" customWidth="1"/>
    <col min="3812" max="3813" width="9.140625" style="331"/>
    <col min="3814" max="3814" width="6.28515625" style="331" customWidth="1"/>
    <col min="3815" max="3815" width="9.140625" style="331"/>
    <col min="3816" max="3816" width="6" style="331" customWidth="1"/>
    <col min="3817" max="3819" width="9.140625" style="331"/>
    <col min="3820" max="3820" width="5.7109375" style="331" customWidth="1"/>
    <col min="3821" max="3821" width="7.42578125" style="331" customWidth="1"/>
    <col min="3822" max="3822" width="4.85546875" style="331" customWidth="1"/>
    <col min="3823" max="3823" width="10.140625" style="331" customWidth="1"/>
    <col min="3824" max="3824" width="9.140625" style="331"/>
    <col min="3825" max="3825" width="6.5703125" style="331" customWidth="1"/>
    <col min="3826" max="3826" width="9.140625" style="331"/>
    <col min="3827" max="3827" width="5.140625" style="331" customWidth="1"/>
    <col min="3828" max="4053" width="9.140625" style="331"/>
    <col min="4054" max="4054" width="4.5703125" style="331" customWidth="1"/>
    <col min="4055" max="4055" width="8.42578125" style="331" customWidth="1"/>
    <col min="4056" max="4056" width="4.85546875" style="331" customWidth="1"/>
    <col min="4057" max="4057" width="8.140625" style="331" customWidth="1"/>
    <col min="4058" max="4058" width="8.7109375" style="331" customWidth="1"/>
    <col min="4059" max="4059" width="5.7109375" style="331" customWidth="1"/>
    <col min="4060" max="4060" width="8.28515625" style="331" customWidth="1"/>
    <col min="4061" max="4061" width="4.85546875" style="331" customWidth="1"/>
    <col min="4062" max="4062" width="11" style="331" customWidth="1"/>
    <col min="4063" max="4063" width="11.28515625" style="331" bestFit="1" customWidth="1"/>
    <col min="4064" max="4064" width="9.140625" style="331"/>
    <col min="4065" max="4065" width="5.85546875" style="331" customWidth="1"/>
    <col min="4066" max="4066" width="9.140625" style="331"/>
    <col min="4067" max="4067" width="5.42578125" style="331" customWidth="1"/>
    <col min="4068" max="4069" width="9.140625" style="331"/>
    <col min="4070" max="4070" width="6.28515625" style="331" customWidth="1"/>
    <col min="4071" max="4071" width="9.140625" style="331"/>
    <col min="4072" max="4072" width="6" style="331" customWidth="1"/>
    <col min="4073" max="4075" width="9.140625" style="331"/>
    <col min="4076" max="4076" width="5.7109375" style="331" customWidth="1"/>
    <col min="4077" max="4077" width="7.42578125" style="331" customWidth="1"/>
    <col min="4078" max="4078" width="4.85546875" style="331" customWidth="1"/>
    <col min="4079" max="4079" width="10.140625" style="331" customWidth="1"/>
    <col min="4080" max="4080" width="9.140625" style="331"/>
    <col min="4081" max="4081" width="6.5703125" style="331" customWidth="1"/>
    <col min="4082" max="4082" width="9.140625" style="331"/>
    <col min="4083" max="4083" width="5.140625" style="331" customWidth="1"/>
    <col min="4084" max="4309" width="9.140625" style="331"/>
    <col min="4310" max="4310" width="4.5703125" style="331" customWidth="1"/>
    <col min="4311" max="4311" width="8.42578125" style="331" customWidth="1"/>
    <col min="4312" max="4312" width="4.85546875" style="331" customWidth="1"/>
    <col min="4313" max="4313" width="8.140625" style="331" customWidth="1"/>
    <col min="4314" max="4314" width="8.7109375" style="331" customWidth="1"/>
    <col min="4315" max="4315" width="5.7109375" style="331" customWidth="1"/>
    <col min="4316" max="4316" width="8.28515625" style="331" customWidth="1"/>
    <col min="4317" max="4317" width="4.85546875" style="331" customWidth="1"/>
    <col min="4318" max="4318" width="11" style="331" customWidth="1"/>
    <col min="4319" max="4319" width="11.28515625" style="331" bestFit="1" customWidth="1"/>
    <col min="4320" max="4320" width="9.140625" style="331"/>
    <col min="4321" max="4321" width="5.85546875" style="331" customWidth="1"/>
    <col min="4322" max="4322" width="9.140625" style="331"/>
    <col min="4323" max="4323" width="5.42578125" style="331" customWidth="1"/>
    <col min="4324" max="4325" width="9.140625" style="331"/>
    <col min="4326" max="4326" width="6.28515625" style="331" customWidth="1"/>
    <col min="4327" max="4327" width="9.140625" style="331"/>
    <col min="4328" max="4328" width="6" style="331" customWidth="1"/>
    <col min="4329" max="4331" width="9.140625" style="331"/>
    <col min="4332" max="4332" width="5.7109375" style="331" customWidth="1"/>
    <col min="4333" max="4333" width="7.42578125" style="331" customWidth="1"/>
    <col min="4334" max="4334" width="4.85546875" style="331" customWidth="1"/>
    <col min="4335" max="4335" width="10.140625" style="331" customWidth="1"/>
    <col min="4336" max="4336" width="9.140625" style="331"/>
    <col min="4337" max="4337" width="6.5703125" style="331" customWidth="1"/>
    <col min="4338" max="4338" width="9.140625" style="331"/>
    <col min="4339" max="4339" width="5.140625" style="331" customWidth="1"/>
    <col min="4340" max="4565" width="9.140625" style="331"/>
    <col min="4566" max="4566" width="4.5703125" style="331" customWidth="1"/>
    <col min="4567" max="4567" width="8.42578125" style="331" customWidth="1"/>
    <col min="4568" max="4568" width="4.85546875" style="331" customWidth="1"/>
    <col min="4569" max="4569" width="8.140625" style="331" customWidth="1"/>
    <col min="4570" max="4570" width="8.7109375" style="331" customWidth="1"/>
    <col min="4571" max="4571" width="5.7109375" style="331" customWidth="1"/>
    <col min="4572" max="4572" width="8.28515625" style="331" customWidth="1"/>
    <col min="4573" max="4573" width="4.85546875" style="331" customWidth="1"/>
    <col min="4574" max="4574" width="11" style="331" customWidth="1"/>
    <col min="4575" max="4575" width="11.28515625" style="331" bestFit="1" customWidth="1"/>
    <col min="4576" max="4576" width="9.140625" style="331"/>
    <col min="4577" max="4577" width="5.85546875" style="331" customWidth="1"/>
    <col min="4578" max="4578" width="9.140625" style="331"/>
    <col min="4579" max="4579" width="5.42578125" style="331" customWidth="1"/>
    <col min="4580" max="4581" width="9.140625" style="331"/>
    <col min="4582" max="4582" width="6.28515625" style="331" customWidth="1"/>
    <col min="4583" max="4583" width="9.140625" style="331"/>
    <col min="4584" max="4584" width="6" style="331" customWidth="1"/>
    <col min="4585" max="4587" width="9.140625" style="331"/>
    <col min="4588" max="4588" width="5.7109375" style="331" customWidth="1"/>
    <col min="4589" max="4589" width="7.42578125" style="331" customWidth="1"/>
    <col min="4590" max="4590" width="4.85546875" style="331" customWidth="1"/>
    <col min="4591" max="4591" width="10.140625" style="331" customWidth="1"/>
    <col min="4592" max="4592" width="9.140625" style="331"/>
    <col min="4593" max="4593" width="6.5703125" style="331" customWidth="1"/>
    <col min="4594" max="4594" width="9.140625" style="331"/>
    <col min="4595" max="4595" width="5.140625" style="331" customWidth="1"/>
    <col min="4596" max="4821" width="9.140625" style="331"/>
    <col min="4822" max="4822" width="4.5703125" style="331" customWidth="1"/>
    <col min="4823" max="4823" width="8.42578125" style="331" customWidth="1"/>
    <col min="4824" max="4824" width="4.85546875" style="331" customWidth="1"/>
    <col min="4825" max="4825" width="8.140625" style="331" customWidth="1"/>
    <col min="4826" max="4826" width="8.7109375" style="331" customWidth="1"/>
    <col min="4827" max="4827" width="5.7109375" style="331" customWidth="1"/>
    <col min="4828" max="4828" width="8.28515625" style="331" customWidth="1"/>
    <col min="4829" max="4829" width="4.85546875" style="331" customWidth="1"/>
    <col min="4830" max="4830" width="11" style="331" customWidth="1"/>
    <col min="4831" max="4831" width="11.28515625" style="331" bestFit="1" customWidth="1"/>
    <col min="4832" max="4832" width="9.140625" style="331"/>
    <col min="4833" max="4833" width="5.85546875" style="331" customWidth="1"/>
    <col min="4834" max="4834" width="9.140625" style="331"/>
    <col min="4835" max="4835" width="5.42578125" style="331" customWidth="1"/>
    <col min="4836" max="4837" width="9.140625" style="331"/>
    <col min="4838" max="4838" width="6.28515625" style="331" customWidth="1"/>
    <col min="4839" max="4839" width="9.140625" style="331"/>
    <col min="4840" max="4840" width="6" style="331" customWidth="1"/>
    <col min="4841" max="4843" width="9.140625" style="331"/>
    <col min="4844" max="4844" width="5.7109375" style="331" customWidth="1"/>
    <col min="4845" max="4845" width="7.42578125" style="331" customWidth="1"/>
    <col min="4846" max="4846" width="4.85546875" style="331" customWidth="1"/>
    <col min="4847" max="4847" width="10.140625" style="331" customWidth="1"/>
    <col min="4848" max="4848" width="9.140625" style="331"/>
    <col min="4849" max="4849" width="6.5703125" style="331" customWidth="1"/>
    <col min="4850" max="4850" width="9.140625" style="331"/>
    <col min="4851" max="4851" width="5.140625" style="331" customWidth="1"/>
    <col min="4852" max="5077" width="9.140625" style="331"/>
    <col min="5078" max="5078" width="4.5703125" style="331" customWidth="1"/>
    <col min="5079" max="5079" width="8.42578125" style="331" customWidth="1"/>
    <col min="5080" max="5080" width="4.85546875" style="331" customWidth="1"/>
    <col min="5081" max="5081" width="8.140625" style="331" customWidth="1"/>
    <col min="5082" max="5082" width="8.7109375" style="331" customWidth="1"/>
    <col min="5083" max="5083" width="5.7109375" style="331" customWidth="1"/>
    <col min="5084" max="5084" width="8.28515625" style="331" customWidth="1"/>
    <col min="5085" max="5085" width="4.85546875" style="331" customWidth="1"/>
    <col min="5086" max="5086" width="11" style="331" customWidth="1"/>
    <col min="5087" max="5087" width="11.28515625" style="331" bestFit="1" customWidth="1"/>
    <col min="5088" max="5088" width="9.140625" style="331"/>
    <col min="5089" max="5089" width="5.85546875" style="331" customWidth="1"/>
    <col min="5090" max="5090" width="9.140625" style="331"/>
    <col min="5091" max="5091" width="5.42578125" style="331" customWidth="1"/>
    <col min="5092" max="5093" width="9.140625" style="331"/>
    <col min="5094" max="5094" width="6.28515625" style="331" customWidth="1"/>
    <col min="5095" max="5095" width="9.140625" style="331"/>
    <col min="5096" max="5096" width="6" style="331" customWidth="1"/>
    <col min="5097" max="5099" width="9.140625" style="331"/>
    <col min="5100" max="5100" width="5.7109375" style="331" customWidth="1"/>
    <col min="5101" max="5101" width="7.42578125" style="331" customWidth="1"/>
    <col min="5102" max="5102" width="4.85546875" style="331" customWidth="1"/>
    <col min="5103" max="5103" width="10.140625" style="331" customWidth="1"/>
    <col min="5104" max="5104" width="9.140625" style="331"/>
    <col min="5105" max="5105" width="6.5703125" style="331" customWidth="1"/>
    <col min="5106" max="5106" width="9.140625" style="331"/>
    <col min="5107" max="5107" width="5.140625" style="331" customWidth="1"/>
    <col min="5108" max="5333" width="9.140625" style="331"/>
    <col min="5334" max="5334" width="4.5703125" style="331" customWidth="1"/>
    <col min="5335" max="5335" width="8.42578125" style="331" customWidth="1"/>
    <col min="5336" max="5336" width="4.85546875" style="331" customWidth="1"/>
    <col min="5337" max="5337" width="8.140625" style="331" customWidth="1"/>
    <col min="5338" max="5338" width="8.7109375" style="331" customWidth="1"/>
    <col min="5339" max="5339" width="5.7109375" style="331" customWidth="1"/>
    <col min="5340" max="5340" width="8.28515625" style="331" customWidth="1"/>
    <col min="5341" max="5341" width="4.85546875" style="331" customWidth="1"/>
    <col min="5342" max="5342" width="11" style="331" customWidth="1"/>
    <col min="5343" max="5343" width="11.28515625" style="331" bestFit="1" customWidth="1"/>
    <col min="5344" max="5344" width="9.140625" style="331"/>
    <col min="5345" max="5345" width="5.85546875" style="331" customWidth="1"/>
    <col min="5346" max="5346" width="9.140625" style="331"/>
    <col min="5347" max="5347" width="5.42578125" style="331" customWidth="1"/>
    <col min="5348" max="5349" width="9.140625" style="331"/>
    <col min="5350" max="5350" width="6.28515625" style="331" customWidth="1"/>
    <col min="5351" max="5351" width="9.140625" style="331"/>
    <col min="5352" max="5352" width="6" style="331" customWidth="1"/>
    <col min="5353" max="5355" width="9.140625" style="331"/>
    <col min="5356" max="5356" width="5.7109375" style="331" customWidth="1"/>
    <col min="5357" max="5357" width="7.42578125" style="331" customWidth="1"/>
    <col min="5358" max="5358" width="4.85546875" style="331" customWidth="1"/>
    <col min="5359" max="5359" width="10.140625" style="331" customWidth="1"/>
    <col min="5360" max="5360" width="9.140625" style="331"/>
    <col min="5361" max="5361" width="6.5703125" style="331" customWidth="1"/>
    <col min="5362" max="5362" width="9.140625" style="331"/>
    <col min="5363" max="5363" width="5.140625" style="331" customWidth="1"/>
    <col min="5364" max="5589" width="9.140625" style="331"/>
    <col min="5590" max="5590" width="4.5703125" style="331" customWidth="1"/>
    <col min="5591" max="5591" width="8.42578125" style="331" customWidth="1"/>
    <col min="5592" max="5592" width="4.85546875" style="331" customWidth="1"/>
    <col min="5593" max="5593" width="8.140625" style="331" customWidth="1"/>
    <col min="5594" max="5594" width="8.7109375" style="331" customWidth="1"/>
    <col min="5595" max="5595" width="5.7109375" style="331" customWidth="1"/>
    <col min="5596" max="5596" width="8.28515625" style="331" customWidth="1"/>
    <col min="5597" max="5597" width="4.85546875" style="331" customWidth="1"/>
    <col min="5598" max="5598" width="11" style="331" customWidth="1"/>
    <col min="5599" max="5599" width="11.28515625" style="331" bestFit="1" customWidth="1"/>
    <col min="5600" max="5600" width="9.140625" style="331"/>
    <col min="5601" max="5601" width="5.85546875" style="331" customWidth="1"/>
    <col min="5602" max="5602" width="9.140625" style="331"/>
    <col min="5603" max="5603" width="5.42578125" style="331" customWidth="1"/>
    <col min="5604" max="5605" width="9.140625" style="331"/>
    <col min="5606" max="5606" width="6.28515625" style="331" customWidth="1"/>
    <col min="5607" max="5607" width="9.140625" style="331"/>
    <col min="5608" max="5608" width="6" style="331" customWidth="1"/>
    <col min="5609" max="5611" width="9.140625" style="331"/>
    <col min="5612" max="5612" width="5.7109375" style="331" customWidth="1"/>
    <col min="5613" max="5613" width="7.42578125" style="331" customWidth="1"/>
    <col min="5614" max="5614" width="4.85546875" style="331" customWidth="1"/>
    <col min="5615" max="5615" width="10.140625" style="331" customWidth="1"/>
    <col min="5616" max="5616" width="9.140625" style="331"/>
    <col min="5617" max="5617" width="6.5703125" style="331" customWidth="1"/>
    <col min="5618" max="5618" width="9.140625" style="331"/>
    <col min="5619" max="5619" width="5.140625" style="331" customWidth="1"/>
    <col min="5620" max="5845" width="9.140625" style="331"/>
    <col min="5846" max="5846" width="4.5703125" style="331" customWidth="1"/>
    <col min="5847" max="5847" width="8.42578125" style="331" customWidth="1"/>
    <col min="5848" max="5848" width="4.85546875" style="331" customWidth="1"/>
    <col min="5849" max="5849" width="8.140625" style="331" customWidth="1"/>
    <col min="5850" max="5850" width="8.7109375" style="331" customWidth="1"/>
    <col min="5851" max="5851" width="5.7109375" style="331" customWidth="1"/>
    <col min="5852" max="5852" width="8.28515625" style="331" customWidth="1"/>
    <col min="5853" max="5853" width="4.85546875" style="331" customWidth="1"/>
    <col min="5854" max="5854" width="11" style="331" customWidth="1"/>
    <col min="5855" max="5855" width="11.28515625" style="331" bestFit="1" customWidth="1"/>
    <col min="5856" max="5856" width="9.140625" style="331"/>
    <col min="5857" max="5857" width="5.85546875" style="331" customWidth="1"/>
    <col min="5858" max="5858" width="9.140625" style="331"/>
    <col min="5859" max="5859" width="5.42578125" style="331" customWidth="1"/>
    <col min="5860" max="5861" width="9.140625" style="331"/>
    <col min="5862" max="5862" width="6.28515625" style="331" customWidth="1"/>
    <col min="5863" max="5863" width="9.140625" style="331"/>
    <col min="5864" max="5864" width="6" style="331" customWidth="1"/>
    <col min="5865" max="5867" width="9.140625" style="331"/>
    <col min="5868" max="5868" width="5.7109375" style="331" customWidth="1"/>
    <col min="5869" max="5869" width="7.42578125" style="331" customWidth="1"/>
    <col min="5870" max="5870" width="4.85546875" style="331" customWidth="1"/>
    <col min="5871" max="5871" width="10.140625" style="331" customWidth="1"/>
    <col min="5872" max="5872" width="9.140625" style="331"/>
    <col min="5873" max="5873" width="6.5703125" style="331" customWidth="1"/>
    <col min="5874" max="5874" width="9.140625" style="331"/>
    <col min="5875" max="5875" width="5.140625" style="331" customWidth="1"/>
    <col min="5876" max="6101" width="9.140625" style="331"/>
    <col min="6102" max="6102" width="4.5703125" style="331" customWidth="1"/>
    <col min="6103" max="6103" width="8.42578125" style="331" customWidth="1"/>
    <col min="6104" max="6104" width="4.85546875" style="331" customWidth="1"/>
    <col min="6105" max="6105" width="8.140625" style="331" customWidth="1"/>
    <col min="6106" max="6106" width="8.7109375" style="331" customWidth="1"/>
    <col min="6107" max="6107" width="5.7109375" style="331" customWidth="1"/>
    <col min="6108" max="6108" width="8.28515625" style="331" customWidth="1"/>
    <col min="6109" max="6109" width="4.85546875" style="331" customWidth="1"/>
    <col min="6110" max="6110" width="11" style="331" customWidth="1"/>
    <col min="6111" max="6111" width="11.28515625" style="331" bestFit="1" customWidth="1"/>
    <col min="6112" max="6112" width="9.140625" style="331"/>
    <col min="6113" max="6113" width="5.85546875" style="331" customWidth="1"/>
    <col min="6114" max="6114" width="9.140625" style="331"/>
    <col min="6115" max="6115" width="5.42578125" style="331" customWidth="1"/>
    <col min="6116" max="6117" width="9.140625" style="331"/>
    <col min="6118" max="6118" width="6.28515625" style="331" customWidth="1"/>
    <col min="6119" max="6119" width="9.140625" style="331"/>
    <col min="6120" max="6120" width="6" style="331" customWidth="1"/>
    <col min="6121" max="6123" width="9.140625" style="331"/>
    <col min="6124" max="6124" width="5.7109375" style="331" customWidth="1"/>
    <col min="6125" max="6125" width="7.42578125" style="331" customWidth="1"/>
    <col min="6126" max="6126" width="4.85546875" style="331" customWidth="1"/>
    <col min="6127" max="6127" width="10.140625" style="331" customWidth="1"/>
    <col min="6128" max="6128" width="9.140625" style="331"/>
    <col min="6129" max="6129" width="6.5703125" style="331" customWidth="1"/>
    <col min="6130" max="6130" width="9.140625" style="331"/>
    <col min="6131" max="6131" width="5.140625" style="331" customWidth="1"/>
    <col min="6132" max="6357" width="9.140625" style="331"/>
    <col min="6358" max="6358" width="4.5703125" style="331" customWidth="1"/>
    <col min="6359" max="6359" width="8.42578125" style="331" customWidth="1"/>
    <col min="6360" max="6360" width="4.85546875" style="331" customWidth="1"/>
    <col min="6361" max="6361" width="8.140625" style="331" customWidth="1"/>
    <col min="6362" max="6362" width="8.7109375" style="331" customWidth="1"/>
    <col min="6363" max="6363" width="5.7109375" style="331" customWidth="1"/>
    <col min="6364" max="6364" width="8.28515625" style="331" customWidth="1"/>
    <col min="6365" max="6365" width="4.85546875" style="331" customWidth="1"/>
    <col min="6366" max="6366" width="11" style="331" customWidth="1"/>
    <col min="6367" max="6367" width="11.28515625" style="331" bestFit="1" customWidth="1"/>
    <col min="6368" max="6368" width="9.140625" style="331"/>
    <col min="6369" max="6369" width="5.85546875" style="331" customWidth="1"/>
    <col min="6370" max="6370" width="9.140625" style="331"/>
    <col min="6371" max="6371" width="5.42578125" style="331" customWidth="1"/>
    <col min="6372" max="6373" width="9.140625" style="331"/>
    <col min="6374" max="6374" width="6.28515625" style="331" customWidth="1"/>
    <col min="6375" max="6375" width="9.140625" style="331"/>
    <col min="6376" max="6376" width="6" style="331" customWidth="1"/>
    <col min="6377" max="6379" width="9.140625" style="331"/>
    <col min="6380" max="6380" width="5.7109375" style="331" customWidth="1"/>
    <col min="6381" max="6381" width="7.42578125" style="331" customWidth="1"/>
    <col min="6382" max="6382" width="4.85546875" style="331" customWidth="1"/>
    <col min="6383" max="6383" width="10.140625" style="331" customWidth="1"/>
    <col min="6384" max="6384" width="9.140625" style="331"/>
    <col min="6385" max="6385" width="6.5703125" style="331" customWidth="1"/>
    <col min="6386" max="6386" width="9.140625" style="331"/>
    <col min="6387" max="6387" width="5.140625" style="331" customWidth="1"/>
    <col min="6388" max="6613" width="9.140625" style="331"/>
    <col min="6614" max="6614" width="4.5703125" style="331" customWidth="1"/>
    <col min="6615" max="6615" width="8.42578125" style="331" customWidth="1"/>
    <col min="6616" max="6616" width="4.85546875" style="331" customWidth="1"/>
    <col min="6617" max="6617" width="8.140625" style="331" customWidth="1"/>
    <col min="6618" max="6618" width="8.7109375" style="331" customWidth="1"/>
    <col min="6619" max="6619" width="5.7109375" style="331" customWidth="1"/>
    <col min="6620" max="6620" width="8.28515625" style="331" customWidth="1"/>
    <col min="6621" max="6621" width="4.85546875" style="331" customWidth="1"/>
    <col min="6622" max="6622" width="11" style="331" customWidth="1"/>
    <col min="6623" max="6623" width="11.28515625" style="331" bestFit="1" customWidth="1"/>
    <col min="6624" max="6624" width="9.140625" style="331"/>
    <col min="6625" max="6625" width="5.85546875" style="331" customWidth="1"/>
    <col min="6626" max="6626" width="9.140625" style="331"/>
    <col min="6627" max="6627" width="5.42578125" style="331" customWidth="1"/>
    <col min="6628" max="6629" width="9.140625" style="331"/>
    <col min="6630" max="6630" width="6.28515625" style="331" customWidth="1"/>
    <col min="6631" max="6631" width="9.140625" style="331"/>
    <col min="6632" max="6632" width="6" style="331" customWidth="1"/>
    <col min="6633" max="6635" width="9.140625" style="331"/>
    <col min="6636" max="6636" width="5.7109375" style="331" customWidth="1"/>
    <col min="6637" max="6637" width="7.42578125" style="331" customWidth="1"/>
    <col min="6638" max="6638" width="4.85546875" style="331" customWidth="1"/>
    <col min="6639" max="6639" width="10.140625" style="331" customWidth="1"/>
    <col min="6640" max="6640" width="9.140625" style="331"/>
    <col min="6641" max="6641" width="6.5703125" style="331" customWidth="1"/>
    <col min="6642" max="6642" width="9.140625" style="331"/>
    <col min="6643" max="6643" width="5.140625" style="331" customWidth="1"/>
    <col min="6644" max="6869" width="9.140625" style="331"/>
    <col min="6870" max="6870" width="4.5703125" style="331" customWidth="1"/>
    <col min="6871" max="6871" width="8.42578125" style="331" customWidth="1"/>
    <col min="6872" max="6872" width="4.85546875" style="331" customWidth="1"/>
    <col min="6873" max="6873" width="8.140625" style="331" customWidth="1"/>
    <col min="6874" max="6874" width="8.7109375" style="331" customWidth="1"/>
    <col min="6875" max="6875" width="5.7109375" style="331" customWidth="1"/>
    <col min="6876" max="6876" width="8.28515625" style="331" customWidth="1"/>
    <col min="6877" max="6877" width="4.85546875" style="331" customWidth="1"/>
    <col min="6878" max="6878" width="11" style="331" customWidth="1"/>
    <col min="6879" max="6879" width="11.28515625" style="331" bestFit="1" customWidth="1"/>
    <col min="6880" max="6880" width="9.140625" style="331"/>
    <col min="6881" max="6881" width="5.85546875" style="331" customWidth="1"/>
    <col min="6882" max="6882" width="9.140625" style="331"/>
    <col min="6883" max="6883" width="5.42578125" style="331" customWidth="1"/>
    <col min="6884" max="6885" width="9.140625" style="331"/>
    <col min="6886" max="6886" width="6.28515625" style="331" customWidth="1"/>
    <col min="6887" max="6887" width="9.140625" style="331"/>
    <col min="6888" max="6888" width="6" style="331" customWidth="1"/>
    <col min="6889" max="6891" width="9.140625" style="331"/>
    <col min="6892" max="6892" width="5.7109375" style="331" customWidth="1"/>
    <col min="6893" max="6893" width="7.42578125" style="331" customWidth="1"/>
    <col min="6894" max="6894" width="4.85546875" style="331" customWidth="1"/>
    <col min="6895" max="6895" width="10.140625" style="331" customWidth="1"/>
    <col min="6896" max="6896" width="9.140625" style="331"/>
    <col min="6897" max="6897" width="6.5703125" style="331" customWidth="1"/>
    <col min="6898" max="6898" width="9.140625" style="331"/>
    <col min="6899" max="6899" width="5.140625" style="331" customWidth="1"/>
    <col min="6900" max="7125" width="9.140625" style="331"/>
    <col min="7126" max="7126" width="4.5703125" style="331" customWidth="1"/>
    <col min="7127" max="7127" width="8.42578125" style="331" customWidth="1"/>
    <col min="7128" max="7128" width="4.85546875" style="331" customWidth="1"/>
    <col min="7129" max="7129" width="8.140625" style="331" customWidth="1"/>
    <col min="7130" max="7130" width="8.7109375" style="331" customWidth="1"/>
    <col min="7131" max="7131" width="5.7109375" style="331" customWidth="1"/>
    <col min="7132" max="7132" width="8.28515625" style="331" customWidth="1"/>
    <col min="7133" max="7133" width="4.85546875" style="331" customWidth="1"/>
    <col min="7134" max="7134" width="11" style="331" customWidth="1"/>
    <col min="7135" max="7135" width="11.28515625" style="331" bestFit="1" customWidth="1"/>
    <col min="7136" max="7136" width="9.140625" style="331"/>
    <col min="7137" max="7137" width="5.85546875" style="331" customWidth="1"/>
    <col min="7138" max="7138" width="9.140625" style="331"/>
    <col min="7139" max="7139" width="5.42578125" style="331" customWidth="1"/>
    <col min="7140" max="7141" width="9.140625" style="331"/>
    <col min="7142" max="7142" width="6.28515625" style="331" customWidth="1"/>
    <col min="7143" max="7143" width="9.140625" style="331"/>
    <col min="7144" max="7144" width="6" style="331" customWidth="1"/>
    <col min="7145" max="7147" width="9.140625" style="331"/>
    <col min="7148" max="7148" width="5.7109375" style="331" customWidth="1"/>
    <col min="7149" max="7149" width="7.42578125" style="331" customWidth="1"/>
    <col min="7150" max="7150" width="4.85546875" style="331" customWidth="1"/>
    <col min="7151" max="7151" width="10.140625" style="331" customWidth="1"/>
    <col min="7152" max="7152" width="9.140625" style="331"/>
    <col min="7153" max="7153" width="6.5703125" style="331" customWidth="1"/>
    <col min="7154" max="7154" width="9.140625" style="331"/>
    <col min="7155" max="7155" width="5.140625" style="331" customWidth="1"/>
    <col min="7156" max="7381" width="9.140625" style="331"/>
    <col min="7382" max="7382" width="4.5703125" style="331" customWidth="1"/>
    <col min="7383" max="7383" width="8.42578125" style="331" customWidth="1"/>
    <col min="7384" max="7384" width="4.85546875" style="331" customWidth="1"/>
    <col min="7385" max="7385" width="8.140625" style="331" customWidth="1"/>
    <col min="7386" max="7386" width="8.7109375" style="331" customWidth="1"/>
    <col min="7387" max="7387" width="5.7109375" style="331" customWidth="1"/>
    <col min="7388" max="7388" width="8.28515625" style="331" customWidth="1"/>
    <col min="7389" max="7389" width="4.85546875" style="331" customWidth="1"/>
    <col min="7390" max="7390" width="11" style="331" customWidth="1"/>
    <col min="7391" max="7391" width="11.28515625" style="331" bestFit="1" customWidth="1"/>
    <col min="7392" max="7392" width="9.140625" style="331"/>
    <col min="7393" max="7393" width="5.85546875" style="331" customWidth="1"/>
    <col min="7394" max="7394" width="9.140625" style="331"/>
    <col min="7395" max="7395" width="5.42578125" style="331" customWidth="1"/>
    <col min="7396" max="7397" width="9.140625" style="331"/>
    <col min="7398" max="7398" width="6.28515625" style="331" customWidth="1"/>
    <col min="7399" max="7399" width="9.140625" style="331"/>
    <col min="7400" max="7400" width="6" style="331" customWidth="1"/>
    <col min="7401" max="7403" width="9.140625" style="331"/>
    <col min="7404" max="7404" width="5.7109375" style="331" customWidth="1"/>
    <col min="7405" max="7405" width="7.42578125" style="331" customWidth="1"/>
    <col min="7406" max="7406" width="4.85546875" style="331" customWidth="1"/>
    <col min="7407" max="7407" width="10.140625" style="331" customWidth="1"/>
    <col min="7408" max="7408" width="9.140625" style="331"/>
    <col min="7409" max="7409" width="6.5703125" style="331" customWidth="1"/>
    <col min="7410" max="7410" width="9.140625" style="331"/>
    <col min="7411" max="7411" width="5.140625" style="331" customWidth="1"/>
    <col min="7412" max="7637" width="9.140625" style="331"/>
    <col min="7638" max="7638" width="4.5703125" style="331" customWidth="1"/>
    <col min="7639" max="7639" width="8.42578125" style="331" customWidth="1"/>
    <col min="7640" max="7640" width="4.85546875" style="331" customWidth="1"/>
    <col min="7641" max="7641" width="8.140625" style="331" customWidth="1"/>
    <col min="7642" max="7642" width="8.7109375" style="331" customWidth="1"/>
    <col min="7643" max="7643" width="5.7109375" style="331" customWidth="1"/>
    <col min="7644" max="7644" width="8.28515625" style="331" customWidth="1"/>
    <col min="7645" max="7645" width="4.85546875" style="331" customWidth="1"/>
    <col min="7646" max="7646" width="11" style="331" customWidth="1"/>
    <col min="7647" max="7647" width="11.28515625" style="331" bestFit="1" customWidth="1"/>
    <col min="7648" max="7648" width="9.140625" style="331"/>
    <col min="7649" max="7649" width="5.85546875" style="331" customWidth="1"/>
    <col min="7650" max="7650" width="9.140625" style="331"/>
    <col min="7651" max="7651" width="5.42578125" style="331" customWidth="1"/>
    <col min="7652" max="7653" width="9.140625" style="331"/>
    <col min="7654" max="7654" width="6.28515625" style="331" customWidth="1"/>
    <col min="7655" max="7655" width="9.140625" style="331"/>
    <col min="7656" max="7656" width="6" style="331" customWidth="1"/>
    <col min="7657" max="7659" width="9.140625" style="331"/>
    <col min="7660" max="7660" width="5.7109375" style="331" customWidth="1"/>
    <col min="7661" max="7661" width="7.42578125" style="331" customWidth="1"/>
    <col min="7662" max="7662" width="4.85546875" style="331" customWidth="1"/>
    <col min="7663" max="7663" width="10.140625" style="331" customWidth="1"/>
    <col min="7664" max="7664" width="9.140625" style="331"/>
    <col min="7665" max="7665" width="6.5703125" style="331" customWidth="1"/>
    <col min="7666" max="7666" width="9.140625" style="331"/>
    <col min="7667" max="7667" width="5.140625" style="331" customWidth="1"/>
    <col min="7668" max="7893" width="9.140625" style="331"/>
    <col min="7894" max="7894" width="4.5703125" style="331" customWidth="1"/>
    <col min="7895" max="7895" width="8.42578125" style="331" customWidth="1"/>
    <col min="7896" max="7896" width="4.85546875" style="331" customWidth="1"/>
    <col min="7897" max="7897" width="8.140625" style="331" customWidth="1"/>
    <col min="7898" max="7898" width="8.7109375" style="331" customWidth="1"/>
    <col min="7899" max="7899" width="5.7109375" style="331" customWidth="1"/>
    <col min="7900" max="7900" width="8.28515625" style="331" customWidth="1"/>
    <col min="7901" max="7901" width="4.85546875" style="331" customWidth="1"/>
    <col min="7902" max="7902" width="11" style="331" customWidth="1"/>
    <col min="7903" max="7903" width="11.28515625" style="331" bestFit="1" customWidth="1"/>
    <col min="7904" max="7904" width="9.140625" style="331"/>
    <col min="7905" max="7905" width="5.85546875" style="331" customWidth="1"/>
    <col min="7906" max="7906" width="9.140625" style="331"/>
    <col min="7907" max="7907" width="5.42578125" style="331" customWidth="1"/>
    <col min="7908" max="7909" width="9.140625" style="331"/>
    <col min="7910" max="7910" width="6.28515625" style="331" customWidth="1"/>
    <col min="7911" max="7911" width="9.140625" style="331"/>
    <col min="7912" max="7912" width="6" style="331" customWidth="1"/>
    <col min="7913" max="7915" width="9.140625" style="331"/>
    <col min="7916" max="7916" width="5.7109375" style="331" customWidth="1"/>
    <col min="7917" max="7917" width="7.42578125" style="331" customWidth="1"/>
    <col min="7918" max="7918" width="4.85546875" style="331" customWidth="1"/>
    <col min="7919" max="7919" width="10.140625" style="331" customWidth="1"/>
    <col min="7920" max="7920" width="9.140625" style="331"/>
    <col min="7921" max="7921" width="6.5703125" style="331" customWidth="1"/>
    <col min="7922" max="7922" width="9.140625" style="331"/>
    <col min="7923" max="7923" width="5.140625" style="331" customWidth="1"/>
    <col min="7924" max="8149" width="9.140625" style="331"/>
    <col min="8150" max="8150" width="4.5703125" style="331" customWidth="1"/>
    <col min="8151" max="8151" width="8.42578125" style="331" customWidth="1"/>
    <col min="8152" max="8152" width="4.85546875" style="331" customWidth="1"/>
    <col min="8153" max="8153" width="8.140625" style="331" customWidth="1"/>
    <col min="8154" max="8154" width="8.7109375" style="331" customWidth="1"/>
    <col min="8155" max="8155" width="5.7109375" style="331" customWidth="1"/>
    <col min="8156" max="8156" width="8.28515625" style="331" customWidth="1"/>
    <col min="8157" max="8157" width="4.85546875" style="331" customWidth="1"/>
    <col min="8158" max="8158" width="11" style="331" customWidth="1"/>
    <col min="8159" max="8159" width="11.28515625" style="331" bestFit="1" customWidth="1"/>
    <col min="8160" max="8160" width="9.140625" style="331"/>
    <col min="8161" max="8161" width="5.85546875" style="331" customWidth="1"/>
    <col min="8162" max="8162" width="9.140625" style="331"/>
    <col min="8163" max="8163" width="5.42578125" style="331" customWidth="1"/>
    <col min="8164" max="8165" width="9.140625" style="331"/>
    <col min="8166" max="8166" width="6.28515625" style="331" customWidth="1"/>
    <col min="8167" max="8167" width="9.140625" style="331"/>
    <col min="8168" max="8168" width="6" style="331" customWidth="1"/>
    <col min="8169" max="8171" width="9.140625" style="331"/>
    <col min="8172" max="8172" width="5.7109375" style="331" customWidth="1"/>
    <col min="8173" max="8173" width="7.42578125" style="331" customWidth="1"/>
    <col min="8174" max="8174" width="4.85546875" style="331" customWidth="1"/>
    <col min="8175" max="8175" width="10.140625" style="331" customWidth="1"/>
    <col min="8176" max="8176" width="9.140625" style="331"/>
    <col min="8177" max="8177" width="6.5703125" style="331" customWidth="1"/>
    <col min="8178" max="8178" width="9.140625" style="331"/>
    <col min="8179" max="8179" width="5.140625" style="331" customWidth="1"/>
    <col min="8180" max="8405" width="9.140625" style="331"/>
    <col min="8406" max="8406" width="4.5703125" style="331" customWidth="1"/>
    <col min="8407" max="8407" width="8.42578125" style="331" customWidth="1"/>
    <col min="8408" max="8408" width="4.85546875" style="331" customWidth="1"/>
    <col min="8409" max="8409" width="8.140625" style="331" customWidth="1"/>
    <col min="8410" max="8410" width="8.7109375" style="331" customWidth="1"/>
    <col min="8411" max="8411" width="5.7109375" style="331" customWidth="1"/>
    <col min="8412" max="8412" width="8.28515625" style="331" customWidth="1"/>
    <col min="8413" max="8413" width="4.85546875" style="331" customWidth="1"/>
    <col min="8414" max="8414" width="11" style="331" customWidth="1"/>
    <col min="8415" max="8415" width="11.28515625" style="331" bestFit="1" customWidth="1"/>
    <col min="8416" max="8416" width="9.140625" style="331"/>
    <col min="8417" max="8417" width="5.85546875" style="331" customWidth="1"/>
    <col min="8418" max="8418" width="9.140625" style="331"/>
    <col min="8419" max="8419" width="5.42578125" style="331" customWidth="1"/>
    <col min="8420" max="8421" width="9.140625" style="331"/>
    <col min="8422" max="8422" width="6.28515625" style="331" customWidth="1"/>
    <col min="8423" max="8423" width="9.140625" style="331"/>
    <col min="8424" max="8424" width="6" style="331" customWidth="1"/>
    <col min="8425" max="8427" width="9.140625" style="331"/>
    <col min="8428" max="8428" width="5.7109375" style="331" customWidth="1"/>
    <col min="8429" max="8429" width="7.42578125" style="331" customWidth="1"/>
    <col min="8430" max="8430" width="4.85546875" style="331" customWidth="1"/>
    <col min="8431" max="8431" width="10.140625" style="331" customWidth="1"/>
    <col min="8432" max="8432" width="9.140625" style="331"/>
    <col min="8433" max="8433" width="6.5703125" style="331" customWidth="1"/>
    <col min="8434" max="8434" width="9.140625" style="331"/>
    <col min="8435" max="8435" width="5.140625" style="331" customWidth="1"/>
    <col min="8436" max="8661" width="9.140625" style="331"/>
    <col min="8662" max="8662" width="4.5703125" style="331" customWidth="1"/>
    <col min="8663" max="8663" width="8.42578125" style="331" customWidth="1"/>
    <col min="8664" max="8664" width="4.85546875" style="331" customWidth="1"/>
    <col min="8665" max="8665" width="8.140625" style="331" customWidth="1"/>
    <col min="8666" max="8666" width="8.7109375" style="331" customWidth="1"/>
    <col min="8667" max="8667" width="5.7109375" style="331" customWidth="1"/>
    <col min="8668" max="8668" width="8.28515625" style="331" customWidth="1"/>
    <col min="8669" max="8669" width="4.85546875" style="331" customWidth="1"/>
    <col min="8670" max="8670" width="11" style="331" customWidth="1"/>
    <col min="8671" max="8671" width="11.28515625" style="331" bestFit="1" customWidth="1"/>
    <col min="8672" max="8672" width="9.140625" style="331"/>
    <col min="8673" max="8673" width="5.85546875" style="331" customWidth="1"/>
    <col min="8674" max="8674" width="9.140625" style="331"/>
    <col min="8675" max="8675" width="5.42578125" style="331" customWidth="1"/>
    <col min="8676" max="8677" width="9.140625" style="331"/>
    <col min="8678" max="8678" width="6.28515625" style="331" customWidth="1"/>
    <col min="8679" max="8679" width="9.140625" style="331"/>
    <col min="8680" max="8680" width="6" style="331" customWidth="1"/>
    <col min="8681" max="8683" width="9.140625" style="331"/>
    <col min="8684" max="8684" width="5.7109375" style="331" customWidth="1"/>
    <col min="8685" max="8685" width="7.42578125" style="331" customWidth="1"/>
    <col min="8686" max="8686" width="4.85546875" style="331" customWidth="1"/>
    <col min="8687" max="8687" width="10.140625" style="331" customWidth="1"/>
    <col min="8688" max="8688" width="9.140625" style="331"/>
    <col min="8689" max="8689" width="6.5703125" style="331" customWidth="1"/>
    <col min="8690" max="8690" width="9.140625" style="331"/>
    <col min="8691" max="8691" width="5.140625" style="331" customWidth="1"/>
    <col min="8692" max="8917" width="9.140625" style="331"/>
    <col min="8918" max="8918" width="4.5703125" style="331" customWidth="1"/>
    <col min="8919" max="8919" width="8.42578125" style="331" customWidth="1"/>
    <col min="8920" max="8920" width="4.85546875" style="331" customWidth="1"/>
    <col min="8921" max="8921" width="8.140625" style="331" customWidth="1"/>
    <col min="8922" max="8922" width="8.7109375" style="331" customWidth="1"/>
    <col min="8923" max="8923" width="5.7109375" style="331" customWidth="1"/>
    <col min="8924" max="8924" width="8.28515625" style="331" customWidth="1"/>
    <col min="8925" max="8925" width="4.85546875" style="331" customWidth="1"/>
    <col min="8926" max="8926" width="11" style="331" customWidth="1"/>
    <col min="8927" max="8927" width="11.28515625" style="331" bestFit="1" customWidth="1"/>
    <col min="8928" max="8928" width="9.140625" style="331"/>
    <col min="8929" max="8929" width="5.85546875" style="331" customWidth="1"/>
    <col min="8930" max="8930" width="9.140625" style="331"/>
    <col min="8931" max="8931" width="5.42578125" style="331" customWidth="1"/>
    <col min="8932" max="8933" width="9.140625" style="331"/>
    <col min="8934" max="8934" width="6.28515625" style="331" customWidth="1"/>
    <col min="8935" max="8935" width="9.140625" style="331"/>
    <col min="8936" max="8936" width="6" style="331" customWidth="1"/>
    <col min="8937" max="8939" width="9.140625" style="331"/>
    <col min="8940" max="8940" width="5.7109375" style="331" customWidth="1"/>
    <col min="8941" max="8941" width="7.42578125" style="331" customWidth="1"/>
    <col min="8942" max="8942" width="4.85546875" style="331" customWidth="1"/>
    <col min="8943" max="8943" width="10.140625" style="331" customWidth="1"/>
    <col min="8944" max="8944" width="9.140625" style="331"/>
    <col min="8945" max="8945" width="6.5703125" style="331" customWidth="1"/>
    <col min="8946" max="8946" width="9.140625" style="331"/>
    <col min="8947" max="8947" width="5.140625" style="331" customWidth="1"/>
    <col min="8948" max="9173" width="9.140625" style="331"/>
    <col min="9174" max="9174" width="4.5703125" style="331" customWidth="1"/>
    <col min="9175" max="9175" width="8.42578125" style="331" customWidth="1"/>
    <col min="9176" max="9176" width="4.85546875" style="331" customWidth="1"/>
    <col min="9177" max="9177" width="8.140625" style="331" customWidth="1"/>
    <col min="9178" max="9178" width="8.7109375" style="331" customWidth="1"/>
    <col min="9179" max="9179" width="5.7109375" style="331" customWidth="1"/>
    <col min="9180" max="9180" width="8.28515625" style="331" customWidth="1"/>
    <col min="9181" max="9181" width="4.85546875" style="331" customWidth="1"/>
    <col min="9182" max="9182" width="11" style="331" customWidth="1"/>
    <col min="9183" max="9183" width="11.28515625" style="331" bestFit="1" customWidth="1"/>
    <col min="9184" max="9184" width="9.140625" style="331"/>
    <col min="9185" max="9185" width="5.85546875" style="331" customWidth="1"/>
    <col min="9186" max="9186" width="9.140625" style="331"/>
    <col min="9187" max="9187" width="5.42578125" style="331" customWidth="1"/>
    <col min="9188" max="9189" width="9.140625" style="331"/>
    <col min="9190" max="9190" width="6.28515625" style="331" customWidth="1"/>
    <col min="9191" max="9191" width="9.140625" style="331"/>
    <col min="9192" max="9192" width="6" style="331" customWidth="1"/>
    <col min="9193" max="9195" width="9.140625" style="331"/>
    <col min="9196" max="9196" width="5.7109375" style="331" customWidth="1"/>
    <col min="9197" max="9197" width="7.42578125" style="331" customWidth="1"/>
    <col min="9198" max="9198" width="4.85546875" style="331" customWidth="1"/>
    <col min="9199" max="9199" width="10.140625" style="331" customWidth="1"/>
    <col min="9200" max="9200" width="9.140625" style="331"/>
    <col min="9201" max="9201" width="6.5703125" style="331" customWidth="1"/>
    <col min="9202" max="9202" width="9.140625" style="331"/>
    <col min="9203" max="9203" width="5.140625" style="331" customWidth="1"/>
    <col min="9204" max="9429" width="9.140625" style="331"/>
    <col min="9430" max="9430" width="4.5703125" style="331" customWidth="1"/>
    <col min="9431" max="9431" width="8.42578125" style="331" customWidth="1"/>
    <col min="9432" max="9432" width="4.85546875" style="331" customWidth="1"/>
    <col min="9433" max="9433" width="8.140625" style="331" customWidth="1"/>
    <col min="9434" max="9434" width="8.7109375" style="331" customWidth="1"/>
    <col min="9435" max="9435" width="5.7109375" style="331" customWidth="1"/>
    <col min="9436" max="9436" width="8.28515625" style="331" customWidth="1"/>
    <col min="9437" max="9437" width="4.85546875" style="331" customWidth="1"/>
    <col min="9438" max="9438" width="11" style="331" customWidth="1"/>
    <col min="9439" max="9439" width="11.28515625" style="331" bestFit="1" customWidth="1"/>
    <col min="9440" max="9440" width="9.140625" style="331"/>
    <col min="9441" max="9441" width="5.85546875" style="331" customWidth="1"/>
    <col min="9442" max="9442" width="9.140625" style="331"/>
    <col min="9443" max="9443" width="5.42578125" style="331" customWidth="1"/>
    <col min="9444" max="9445" width="9.140625" style="331"/>
    <col min="9446" max="9446" width="6.28515625" style="331" customWidth="1"/>
    <col min="9447" max="9447" width="9.140625" style="331"/>
    <col min="9448" max="9448" width="6" style="331" customWidth="1"/>
    <col min="9449" max="9451" width="9.140625" style="331"/>
    <col min="9452" max="9452" width="5.7109375" style="331" customWidth="1"/>
    <col min="9453" max="9453" width="7.42578125" style="331" customWidth="1"/>
    <col min="9454" max="9454" width="4.85546875" style="331" customWidth="1"/>
    <col min="9455" max="9455" width="10.140625" style="331" customWidth="1"/>
    <col min="9456" max="9456" width="9.140625" style="331"/>
    <col min="9457" max="9457" width="6.5703125" style="331" customWidth="1"/>
    <col min="9458" max="9458" width="9.140625" style="331"/>
    <col min="9459" max="9459" width="5.140625" style="331" customWidth="1"/>
    <col min="9460" max="9685" width="9.140625" style="331"/>
    <col min="9686" max="9686" width="4.5703125" style="331" customWidth="1"/>
    <col min="9687" max="9687" width="8.42578125" style="331" customWidth="1"/>
    <col min="9688" max="9688" width="4.85546875" style="331" customWidth="1"/>
    <col min="9689" max="9689" width="8.140625" style="331" customWidth="1"/>
    <col min="9690" max="9690" width="8.7109375" style="331" customWidth="1"/>
    <col min="9691" max="9691" width="5.7109375" style="331" customWidth="1"/>
    <col min="9692" max="9692" width="8.28515625" style="331" customWidth="1"/>
    <col min="9693" max="9693" width="4.85546875" style="331" customWidth="1"/>
    <col min="9694" max="9694" width="11" style="331" customWidth="1"/>
    <col min="9695" max="9695" width="11.28515625" style="331" bestFit="1" customWidth="1"/>
    <col min="9696" max="9696" width="9.140625" style="331"/>
    <col min="9697" max="9697" width="5.85546875" style="331" customWidth="1"/>
    <col min="9698" max="9698" width="9.140625" style="331"/>
    <col min="9699" max="9699" width="5.42578125" style="331" customWidth="1"/>
    <col min="9700" max="9701" width="9.140625" style="331"/>
    <col min="9702" max="9702" width="6.28515625" style="331" customWidth="1"/>
    <col min="9703" max="9703" width="9.140625" style="331"/>
    <col min="9704" max="9704" width="6" style="331" customWidth="1"/>
    <col min="9705" max="9707" width="9.140625" style="331"/>
    <col min="9708" max="9708" width="5.7109375" style="331" customWidth="1"/>
    <col min="9709" max="9709" width="7.42578125" style="331" customWidth="1"/>
    <col min="9710" max="9710" width="4.85546875" style="331" customWidth="1"/>
    <col min="9711" max="9711" width="10.140625" style="331" customWidth="1"/>
    <col min="9712" max="9712" width="9.140625" style="331"/>
    <col min="9713" max="9713" width="6.5703125" style="331" customWidth="1"/>
    <col min="9714" max="9714" width="9.140625" style="331"/>
    <col min="9715" max="9715" width="5.140625" style="331" customWidth="1"/>
    <col min="9716" max="9941" width="9.140625" style="331"/>
    <col min="9942" max="9942" width="4.5703125" style="331" customWidth="1"/>
    <col min="9943" max="9943" width="8.42578125" style="331" customWidth="1"/>
    <col min="9944" max="9944" width="4.85546875" style="331" customWidth="1"/>
    <col min="9945" max="9945" width="8.140625" style="331" customWidth="1"/>
    <col min="9946" max="9946" width="8.7109375" style="331" customWidth="1"/>
    <col min="9947" max="9947" width="5.7109375" style="331" customWidth="1"/>
    <col min="9948" max="9948" width="8.28515625" style="331" customWidth="1"/>
    <col min="9949" max="9949" width="4.85546875" style="331" customWidth="1"/>
    <col min="9950" max="9950" width="11" style="331" customWidth="1"/>
    <col min="9951" max="9951" width="11.28515625" style="331" bestFit="1" customWidth="1"/>
    <col min="9952" max="9952" width="9.140625" style="331"/>
    <col min="9953" max="9953" width="5.85546875" style="331" customWidth="1"/>
    <col min="9954" max="9954" width="9.140625" style="331"/>
    <col min="9955" max="9955" width="5.42578125" style="331" customWidth="1"/>
    <col min="9956" max="9957" width="9.140625" style="331"/>
    <col min="9958" max="9958" width="6.28515625" style="331" customWidth="1"/>
    <col min="9959" max="9959" width="9.140625" style="331"/>
    <col min="9960" max="9960" width="6" style="331" customWidth="1"/>
    <col min="9961" max="9963" width="9.140625" style="331"/>
    <col min="9964" max="9964" width="5.7109375" style="331" customWidth="1"/>
    <col min="9965" max="9965" width="7.42578125" style="331" customWidth="1"/>
    <col min="9966" max="9966" width="4.85546875" style="331" customWidth="1"/>
    <col min="9967" max="9967" width="10.140625" style="331" customWidth="1"/>
    <col min="9968" max="9968" width="9.140625" style="331"/>
    <col min="9969" max="9969" width="6.5703125" style="331" customWidth="1"/>
    <col min="9970" max="9970" width="9.140625" style="331"/>
    <col min="9971" max="9971" width="5.140625" style="331" customWidth="1"/>
    <col min="9972" max="10197" width="9.140625" style="331"/>
    <col min="10198" max="10198" width="4.5703125" style="331" customWidth="1"/>
    <col min="10199" max="10199" width="8.42578125" style="331" customWidth="1"/>
    <col min="10200" max="10200" width="4.85546875" style="331" customWidth="1"/>
    <col min="10201" max="10201" width="8.140625" style="331" customWidth="1"/>
    <col min="10202" max="10202" width="8.7109375" style="331" customWidth="1"/>
    <col min="10203" max="10203" width="5.7109375" style="331" customWidth="1"/>
    <col min="10204" max="10204" width="8.28515625" style="331" customWidth="1"/>
    <col min="10205" max="10205" width="4.85546875" style="331" customWidth="1"/>
    <col min="10206" max="10206" width="11" style="331" customWidth="1"/>
    <col min="10207" max="10207" width="11.28515625" style="331" bestFit="1" customWidth="1"/>
    <col min="10208" max="10208" width="9.140625" style="331"/>
    <col min="10209" max="10209" width="5.85546875" style="331" customWidth="1"/>
    <col min="10210" max="10210" width="9.140625" style="331"/>
    <col min="10211" max="10211" width="5.42578125" style="331" customWidth="1"/>
    <col min="10212" max="10213" width="9.140625" style="331"/>
    <col min="10214" max="10214" width="6.28515625" style="331" customWidth="1"/>
    <col min="10215" max="10215" width="9.140625" style="331"/>
    <col min="10216" max="10216" width="6" style="331" customWidth="1"/>
    <col min="10217" max="10219" width="9.140625" style="331"/>
    <col min="10220" max="10220" width="5.7109375" style="331" customWidth="1"/>
    <col min="10221" max="10221" width="7.42578125" style="331" customWidth="1"/>
    <col min="10222" max="10222" width="4.85546875" style="331" customWidth="1"/>
    <col min="10223" max="10223" width="10.140625" style="331" customWidth="1"/>
    <col min="10224" max="10224" width="9.140625" style="331"/>
    <col min="10225" max="10225" width="6.5703125" style="331" customWidth="1"/>
    <col min="10226" max="10226" width="9.140625" style="331"/>
    <col min="10227" max="10227" width="5.140625" style="331" customWidth="1"/>
    <col min="10228" max="10453" width="9.140625" style="331"/>
    <col min="10454" max="10454" width="4.5703125" style="331" customWidth="1"/>
    <col min="10455" max="10455" width="8.42578125" style="331" customWidth="1"/>
    <col min="10456" max="10456" width="4.85546875" style="331" customWidth="1"/>
    <col min="10457" max="10457" width="8.140625" style="331" customWidth="1"/>
    <col min="10458" max="10458" width="8.7109375" style="331" customWidth="1"/>
    <col min="10459" max="10459" width="5.7109375" style="331" customWidth="1"/>
    <col min="10460" max="10460" width="8.28515625" style="331" customWidth="1"/>
    <col min="10461" max="10461" width="4.85546875" style="331" customWidth="1"/>
    <col min="10462" max="10462" width="11" style="331" customWidth="1"/>
    <col min="10463" max="10463" width="11.28515625" style="331" bestFit="1" customWidth="1"/>
    <col min="10464" max="10464" width="9.140625" style="331"/>
    <col min="10465" max="10465" width="5.85546875" style="331" customWidth="1"/>
    <col min="10466" max="10466" width="9.140625" style="331"/>
    <col min="10467" max="10467" width="5.42578125" style="331" customWidth="1"/>
    <col min="10468" max="10469" width="9.140625" style="331"/>
    <col min="10470" max="10470" width="6.28515625" style="331" customWidth="1"/>
    <col min="10471" max="10471" width="9.140625" style="331"/>
    <col min="10472" max="10472" width="6" style="331" customWidth="1"/>
    <col min="10473" max="10475" width="9.140625" style="331"/>
    <col min="10476" max="10476" width="5.7109375" style="331" customWidth="1"/>
    <col min="10477" max="10477" width="7.42578125" style="331" customWidth="1"/>
    <col min="10478" max="10478" width="4.85546875" style="331" customWidth="1"/>
    <col min="10479" max="10479" width="10.140625" style="331" customWidth="1"/>
    <col min="10480" max="10480" width="9.140625" style="331"/>
    <col min="10481" max="10481" width="6.5703125" style="331" customWidth="1"/>
    <col min="10482" max="10482" width="9.140625" style="331"/>
    <col min="10483" max="10483" width="5.140625" style="331" customWidth="1"/>
    <col min="10484" max="10709" width="9.140625" style="331"/>
    <col min="10710" max="10710" width="4.5703125" style="331" customWidth="1"/>
    <col min="10711" max="10711" width="8.42578125" style="331" customWidth="1"/>
    <col min="10712" max="10712" width="4.85546875" style="331" customWidth="1"/>
    <col min="10713" max="10713" width="8.140625" style="331" customWidth="1"/>
    <col min="10714" max="10714" width="8.7109375" style="331" customWidth="1"/>
    <col min="10715" max="10715" width="5.7109375" style="331" customWidth="1"/>
    <col min="10716" max="10716" width="8.28515625" style="331" customWidth="1"/>
    <col min="10717" max="10717" width="4.85546875" style="331" customWidth="1"/>
    <col min="10718" max="10718" width="11" style="331" customWidth="1"/>
    <col min="10719" max="10719" width="11.28515625" style="331" bestFit="1" customWidth="1"/>
    <col min="10720" max="10720" width="9.140625" style="331"/>
    <col min="10721" max="10721" width="5.85546875" style="331" customWidth="1"/>
    <col min="10722" max="10722" width="9.140625" style="331"/>
    <col min="10723" max="10723" width="5.42578125" style="331" customWidth="1"/>
    <col min="10724" max="10725" width="9.140625" style="331"/>
    <col min="10726" max="10726" width="6.28515625" style="331" customWidth="1"/>
    <col min="10727" max="10727" width="9.140625" style="331"/>
    <col min="10728" max="10728" width="6" style="331" customWidth="1"/>
    <col min="10729" max="10731" width="9.140625" style="331"/>
    <col min="10732" max="10732" width="5.7109375" style="331" customWidth="1"/>
    <col min="10733" max="10733" width="7.42578125" style="331" customWidth="1"/>
    <col min="10734" max="10734" width="4.85546875" style="331" customWidth="1"/>
    <col min="10735" max="10735" width="10.140625" style="331" customWidth="1"/>
    <col min="10736" max="10736" width="9.140625" style="331"/>
    <col min="10737" max="10737" width="6.5703125" style="331" customWidth="1"/>
    <col min="10738" max="10738" width="9.140625" style="331"/>
    <col min="10739" max="10739" width="5.140625" style="331" customWidth="1"/>
    <col min="10740" max="10965" width="9.140625" style="331"/>
    <col min="10966" max="10966" width="4.5703125" style="331" customWidth="1"/>
    <col min="10967" max="10967" width="8.42578125" style="331" customWidth="1"/>
    <col min="10968" max="10968" width="4.85546875" style="331" customWidth="1"/>
    <col min="10969" max="10969" width="8.140625" style="331" customWidth="1"/>
    <col min="10970" max="10970" width="8.7109375" style="331" customWidth="1"/>
    <col min="10971" max="10971" width="5.7109375" style="331" customWidth="1"/>
    <col min="10972" max="10972" width="8.28515625" style="331" customWidth="1"/>
    <col min="10973" max="10973" width="4.85546875" style="331" customWidth="1"/>
    <col min="10974" max="10974" width="11" style="331" customWidth="1"/>
    <col min="10975" max="10975" width="11.28515625" style="331" bestFit="1" customWidth="1"/>
    <col min="10976" max="10976" width="9.140625" style="331"/>
    <col min="10977" max="10977" width="5.85546875" style="331" customWidth="1"/>
    <col min="10978" max="10978" width="9.140625" style="331"/>
    <col min="10979" max="10979" width="5.42578125" style="331" customWidth="1"/>
    <col min="10980" max="10981" width="9.140625" style="331"/>
    <col min="10982" max="10982" width="6.28515625" style="331" customWidth="1"/>
    <col min="10983" max="10983" width="9.140625" style="331"/>
    <col min="10984" max="10984" width="6" style="331" customWidth="1"/>
    <col min="10985" max="10987" width="9.140625" style="331"/>
    <col min="10988" max="10988" width="5.7109375" style="331" customWidth="1"/>
    <col min="10989" max="10989" width="7.42578125" style="331" customWidth="1"/>
    <col min="10990" max="10990" width="4.85546875" style="331" customWidth="1"/>
    <col min="10991" max="10991" width="10.140625" style="331" customWidth="1"/>
    <col min="10992" max="10992" width="9.140625" style="331"/>
    <col min="10993" max="10993" width="6.5703125" style="331" customWidth="1"/>
    <col min="10994" max="10994" width="9.140625" style="331"/>
    <col min="10995" max="10995" width="5.140625" style="331" customWidth="1"/>
    <col min="10996" max="11221" width="9.140625" style="331"/>
    <col min="11222" max="11222" width="4.5703125" style="331" customWidth="1"/>
    <col min="11223" max="11223" width="8.42578125" style="331" customWidth="1"/>
    <col min="11224" max="11224" width="4.85546875" style="331" customWidth="1"/>
    <col min="11225" max="11225" width="8.140625" style="331" customWidth="1"/>
    <col min="11226" max="11226" width="8.7109375" style="331" customWidth="1"/>
    <col min="11227" max="11227" width="5.7109375" style="331" customWidth="1"/>
    <col min="11228" max="11228" width="8.28515625" style="331" customWidth="1"/>
    <col min="11229" max="11229" width="4.85546875" style="331" customWidth="1"/>
    <col min="11230" max="11230" width="11" style="331" customWidth="1"/>
    <col min="11231" max="11231" width="11.28515625" style="331" bestFit="1" customWidth="1"/>
    <col min="11232" max="11232" width="9.140625" style="331"/>
    <col min="11233" max="11233" width="5.85546875" style="331" customWidth="1"/>
    <col min="11234" max="11234" width="9.140625" style="331"/>
    <col min="11235" max="11235" width="5.42578125" style="331" customWidth="1"/>
    <col min="11236" max="11237" width="9.140625" style="331"/>
    <col min="11238" max="11238" width="6.28515625" style="331" customWidth="1"/>
    <col min="11239" max="11239" width="9.140625" style="331"/>
    <col min="11240" max="11240" width="6" style="331" customWidth="1"/>
    <col min="11241" max="11243" width="9.140625" style="331"/>
    <col min="11244" max="11244" width="5.7109375" style="331" customWidth="1"/>
    <col min="11245" max="11245" width="7.42578125" style="331" customWidth="1"/>
    <col min="11246" max="11246" width="4.85546875" style="331" customWidth="1"/>
    <col min="11247" max="11247" width="10.140625" style="331" customWidth="1"/>
    <col min="11248" max="11248" width="9.140625" style="331"/>
    <col min="11249" max="11249" width="6.5703125" style="331" customWidth="1"/>
    <col min="11250" max="11250" width="9.140625" style="331"/>
    <col min="11251" max="11251" width="5.140625" style="331" customWidth="1"/>
    <col min="11252" max="11477" width="9.140625" style="331"/>
    <col min="11478" max="11478" width="4.5703125" style="331" customWidth="1"/>
    <col min="11479" max="11479" width="8.42578125" style="331" customWidth="1"/>
    <col min="11480" max="11480" width="4.85546875" style="331" customWidth="1"/>
    <col min="11481" max="11481" width="8.140625" style="331" customWidth="1"/>
    <col min="11482" max="11482" width="8.7109375" style="331" customWidth="1"/>
    <col min="11483" max="11483" width="5.7109375" style="331" customWidth="1"/>
    <col min="11484" max="11484" width="8.28515625" style="331" customWidth="1"/>
    <col min="11485" max="11485" width="4.85546875" style="331" customWidth="1"/>
    <col min="11486" max="11486" width="11" style="331" customWidth="1"/>
    <col min="11487" max="11487" width="11.28515625" style="331" bestFit="1" customWidth="1"/>
    <col min="11488" max="11488" width="9.140625" style="331"/>
    <col min="11489" max="11489" width="5.85546875" style="331" customWidth="1"/>
    <col min="11490" max="11490" width="9.140625" style="331"/>
    <col min="11491" max="11491" width="5.42578125" style="331" customWidth="1"/>
    <col min="11492" max="11493" width="9.140625" style="331"/>
    <col min="11494" max="11494" width="6.28515625" style="331" customWidth="1"/>
    <col min="11495" max="11495" width="9.140625" style="331"/>
    <col min="11496" max="11496" width="6" style="331" customWidth="1"/>
    <col min="11497" max="11499" width="9.140625" style="331"/>
    <col min="11500" max="11500" width="5.7109375" style="331" customWidth="1"/>
    <col min="11501" max="11501" width="7.42578125" style="331" customWidth="1"/>
    <col min="11502" max="11502" width="4.85546875" style="331" customWidth="1"/>
    <col min="11503" max="11503" width="10.140625" style="331" customWidth="1"/>
    <col min="11504" max="11504" width="9.140625" style="331"/>
    <col min="11505" max="11505" width="6.5703125" style="331" customWidth="1"/>
    <col min="11506" max="11506" width="9.140625" style="331"/>
    <col min="11507" max="11507" width="5.140625" style="331" customWidth="1"/>
    <col min="11508" max="11733" width="9.140625" style="331"/>
    <col min="11734" max="11734" width="4.5703125" style="331" customWidth="1"/>
    <col min="11735" max="11735" width="8.42578125" style="331" customWidth="1"/>
    <col min="11736" max="11736" width="4.85546875" style="331" customWidth="1"/>
    <col min="11737" max="11737" width="8.140625" style="331" customWidth="1"/>
    <col min="11738" max="11738" width="8.7109375" style="331" customWidth="1"/>
    <col min="11739" max="11739" width="5.7109375" style="331" customWidth="1"/>
    <col min="11740" max="11740" width="8.28515625" style="331" customWidth="1"/>
    <col min="11741" max="11741" width="4.85546875" style="331" customWidth="1"/>
    <col min="11742" max="11742" width="11" style="331" customWidth="1"/>
    <col min="11743" max="11743" width="11.28515625" style="331" bestFit="1" customWidth="1"/>
    <col min="11744" max="11744" width="9.140625" style="331"/>
    <col min="11745" max="11745" width="5.85546875" style="331" customWidth="1"/>
    <col min="11746" max="11746" width="9.140625" style="331"/>
    <col min="11747" max="11747" width="5.42578125" style="331" customWidth="1"/>
    <col min="11748" max="11749" width="9.140625" style="331"/>
    <col min="11750" max="11750" width="6.28515625" style="331" customWidth="1"/>
    <col min="11751" max="11751" width="9.140625" style="331"/>
    <col min="11752" max="11752" width="6" style="331" customWidth="1"/>
    <col min="11753" max="11755" width="9.140625" style="331"/>
    <col min="11756" max="11756" width="5.7109375" style="331" customWidth="1"/>
    <col min="11757" max="11757" width="7.42578125" style="331" customWidth="1"/>
    <col min="11758" max="11758" width="4.85546875" style="331" customWidth="1"/>
    <col min="11759" max="11759" width="10.140625" style="331" customWidth="1"/>
    <col min="11760" max="11760" width="9.140625" style="331"/>
    <col min="11761" max="11761" width="6.5703125" style="331" customWidth="1"/>
    <col min="11762" max="11762" width="9.140625" style="331"/>
    <col min="11763" max="11763" width="5.140625" style="331" customWidth="1"/>
    <col min="11764" max="11989" width="9.140625" style="331"/>
    <col min="11990" max="11990" width="4.5703125" style="331" customWidth="1"/>
    <col min="11991" max="11991" width="8.42578125" style="331" customWidth="1"/>
    <col min="11992" max="11992" width="4.85546875" style="331" customWidth="1"/>
    <col min="11993" max="11993" width="8.140625" style="331" customWidth="1"/>
    <col min="11994" max="11994" width="8.7109375" style="331" customWidth="1"/>
    <col min="11995" max="11995" width="5.7109375" style="331" customWidth="1"/>
    <col min="11996" max="11996" width="8.28515625" style="331" customWidth="1"/>
    <col min="11997" max="11997" width="4.85546875" style="331" customWidth="1"/>
    <col min="11998" max="11998" width="11" style="331" customWidth="1"/>
    <col min="11999" max="11999" width="11.28515625" style="331" bestFit="1" customWidth="1"/>
    <col min="12000" max="12000" width="9.140625" style="331"/>
    <col min="12001" max="12001" width="5.85546875" style="331" customWidth="1"/>
    <col min="12002" max="12002" width="9.140625" style="331"/>
    <col min="12003" max="12003" width="5.42578125" style="331" customWidth="1"/>
    <col min="12004" max="12005" width="9.140625" style="331"/>
    <col min="12006" max="12006" width="6.28515625" style="331" customWidth="1"/>
    <col min="12007" max="12007" width="9.140625" style="331"/>
    <col min="12008" max="12008" width="6" style="331" customWidth="1"/>
    <col min="12009" max="12011" width="9.140625" style="331"/>
    <col min="12012" max="12012" width="5.7109375" style="331" customWidth="1"/>
    <col min="12013" max="12013" width="7.42578125" style="331" customWidth="1"/>
    <col min="12014" max="12014" width="4.85546875" style="331" customWidth="1"/>
    <col min="12015" max="12015" width="10.140625" style="331" customWidth="1"/>
    <col min="12016" max="12016" width="9.140625" style="331"/>
    <col min="12017" max="12017" width="6.5703125" style="331" customWidth="1"/>
    <col min="12018" max="12018" width="9.140625" style="331"/>
    <col min="12019" max="12019" width="5.140625" style="331" customWidth="1"/>
    <col min="12020" max="12245" width="9.140625" style="331"/>
    <col min="12246" max="12246" width="4.5703125" style="331" customWidth="1"/>
    <col min="12247" max="12247" width="8.42578125" style="331" customWidth="1"/>
    <col min="12248" max="12248" width="4.85546875" style="331" customWidth="1"/>
    <col min="12249" max="12249" width="8.140625" style="331" customWidth="1"/>
    <col min="12250" max="12250" width="8.7109375" style="331" customWidth="1"/>
    <col min="12251" max="12251" width="5.7109375" style="331" customWidth="1"/>
    <col min="12252" max="12252" width="8.28515625" style="331" customWidth="1"/>
    <col min="12253" max="12253" width="4.85546875" style="331" customWidth="1"/>
    <col min="12254" max="12254" width="11" style="331" customWidth="1"/>
    <col min="12255" max="12255" width="11.28515625" style="331" bestFit="1" customWidth="1"/>
    <col min="12256" max="12256" width="9.140625" style="331"/>
    <col min="12257" max="12257" width="5.85546875" style="331" customWidth="1"/>
    <col min="12258" max="12258" width="9.140625" style="331"/>
    <col min="12259" max="12259" width="5.42578125" style="331" customWidth="1"/>
    <col min="12260" max="12261" width="9.140625" style="331"/>
    <col min="12262" max="12262" width="6.28515625" style="331" customWidth="1"/>
    <col min="12263" max="12263" width="9.140625" style="331"/>
    <col min="12264" max="12264" width="6" style="331" customWidth="1"/>
    <col min="12265" max="12267" width="9.140625" style="331"/>
    <col min="12268" max="12268" width="5.7109375" style="331" customWidth="1"/>
    <col min="12269" max="12269" width="7.42578125" style="331" customWidth="1"/>
    <col min="12270" max="12270" width="4.85546875" style="331" customWidth="1"/>
    <col min="12271" max="12271" width="10.140625" style="331" customWidth="1"/>
    <col min="12272" max="12272" width="9.140625" style="331"/>
    <col min="12273" max="12273" width="6.5703125" style="331" customWidth="1"/>
    <col min="12274" max="12274" width="9.140625" style="331"/>
    <col min="12275" max="12275" width="5.140625" style="331" customWidth="1"/>
    <col min="12276" max="12501" width="9.140625" style="331"/>
    <col min="12502" max="12502" width="4.5703125" style="331" customWidth="1"/>
    <col min="12503" max="12503" width="8.42578125" style="331" customWidth="1"/>
    <col min="12504" max="12504" width="4.85546875" style="331" customWidth="1"/>
    <col min="12505" max="12505" width="8.140625" style="331" customWidth="1"/>
    <col min="12506" max="12506" width="8.7109375" style="331" customWidth="1"/>
    <col min="12507" max="12507" width="5.7109375" style="331" customWidth="1"/>
    <col min="12508" max="12508" width="8.28515625" style="331" customWidth="1"/>
    <col min="12509" max="12509" width="4.85546875" style="331" customWidth="1"/>
    <col min="12510" max="12510" width="11" style="331" customWidth="1"/>
    <col min="12511" max="12511" width="11.28515625" style="331" bestFit="1" customWidth="1"/>
    <col min="12512" max="12512" width="9.140625" style="331"/>
    <col min="12513" max="12513" width="5.85546875" style="331" customWidth="1"/>
    <col min="12514" max="12514" width="9.140625" style="331"/>
    <col min="12515" max="12515" width="5.42578125" style="331" customWidth="1"/>
    <col min="12516" max="12517" width="9.140625" style="331"/>
    <col min="12518" max="12518" width="6.28515625" style="331" customWidth="1"/>
    <col min="12519" max="12519" width="9.140625" style="331"/>
    <col min="12520" max="12520" width="6" style="331" customWidth="1"/>
    <col min="12521" max="12523" width="9.140625" style="331"/>
    <col min="12524" max="12524" width="5.7109375" style="331" customWidth="1"/>
    <col min="12525" max="12525" width="7.42578125" style="331" customWidth="1"/>
    <col min="12526" max="12526" width="4.85546875" style="331" customWidth="1"/>
    <col min="12527" max="12527" width="10.140625" style="331" customWidth="1"/>
    <col min="12528" max="12528" width="9.140625" style="331"/>
    <col min="12529" max="12529" width="6.5703125" style="331" customWidth="1"/>
    <col min="12530" max="12530" width="9.140625" style="331"/>
    <col min="12531" max="12531" width="5.140625" style="331" customWidth="1"/>
    <col min="12532" max="12757" width="9.140625" style="331"/>
    <col min="12758" max="12758" width="4.5703125" style="331" customWidth="1"/>
    <col min="12759" max="12759" width="8.42578125" style="331" customWidth="1"/>
    <col min="12760" max="12760" width="4.85546875" style="331" customWidth="1"/>
    <col min="12761" max="12761" width="8.140625" style="331" customWidth="1"/>
    <col min="12762" max="12762" width="8.7109375" style="331" customWidth="1"/>
    <col min="12763" max="12763" width="5.7109375" style="331" customWidth="1"/>
    <col min="12764" max="12764" width="8.28515625" style="331" customWidth="1"/>
    <col min="12765" max="12765" width="4.85546875" style="331" customWidth="1"/>
    <col min="12766" max="12766" width="11" style="331" customWidth="1"/>
    <col min="12767" max="12767" width="11.28515625" style="331" bestFit="1" customWidth="1"/>
    <col min="12768" max="12768" width="9.140625" style="331"/>
    <col min="12769" max="12769" width="5.85546875" style="331" customWidth="1"/>
    <col min="12770" max="12770" width="9.140625" style="331"/>
    <col min="12771" max="12771" width="5.42578125" style="331" customWidth="1"/>
    <col min="12772" max="12773" width="9.140625" style="331"/>
    <col min="12774" max="12774" width="6.28515625" style="331" customWidth="1"/>
    <col min="12775" max="12775" width="9.140625" style="331"/>
    <col min="12776" max="12776" width="6" style="331" customWidth="1"/>
    <col min="12777" max="12779" width="9.140625" style="331"/>
    <col min="12780" max="12780" width="5.7109375" style="331" customWidth="1"/>
    <col min="12781" max="12781" width="7.42578125" style="331" customWidth="1"/>
    <col min="12782" max="12782" width="4.85546875" style="331" customWidth="1"/>
    <col min="12783" max="12783" width="10.140625" style="331" customWidth="1"/>
    <col min="12784" max="12784" width="9.140625" style="331"/>
    <col min="12785" max="12785" width="6.5703125" style="331" customWidth="1"/>
    <col min="12786" max="12786" width="9.140625" style="331"/>
    <col min="12787" max="12787" width="5.140625" style="331" customWidth="1"/>
    <col min="12788" max="13013" width="9.140625" style="331"/>
    <col min="13014" max="13014" width="4.5703125" style="331" customWidth="1"/>
    <col min="13015" max="13015" width="8.42578125" style="331" customWidth="1"/>
    <col min="13016" max="13016" width="4.85546875" style="331" customWidth="1"/>
    <col min="13017" max="13017" width="8.140625" style="331" customWidth="1"/>
    <col min="13018" max="13018" width="8.7109375" style="331" customWidth="1"/>
    <col min="13019" max="13019" width="5.7109375" style="331" customWidth="1"/>
    <col min="13020" max="13020" width="8.28515625" style="331" customWidth="1"/>
    <col min="13021" max="13021" width="4.85546875" style="331" customWidth="1"/>
    <col min="13022" max="13022" width="11" style="331" customWidth="1"/>
    <col min="13023" max="13023" width="11.28515625" style="331" bestFit="1" customWidth="1"/>
    <col min="13024" max="13024" width="9.140625" style="331"/>
    <col min="13025" max="13025" width="5.85546875" style="331" customWidth="1"/>
    <col min="13026" max="13026" width="9.140625" style="331"/>
    <col min="13027" max="13027" width="5.42578125" style="331" customWidth="1"/>
    <col min="13028" max="13029" width="9.140625" style="331"/>
    <col min="13030" max="13030" width="6.28515625" style="331" customWidth="1"/>
    <col min="13031" max="13031" width="9.140625" style="331"/>
    <col min="13032" max="13032" width="6" style="331" customWidth="1"/>
    <col min="13033" max="13035" width="9.140625" style="331"/>
    <col min="13036" max="13036" width="5.7109375" style="331" customWidth="1"/>
    <col min="13037" max="13037" width="7.42578125" style="331" customWidth="1"/>
    <col min="13038" max="13038" width="4.85546875" style="331" customWidth="1"/>
    <col min="13039" max="13039" width="10.140625" style="331" customWidth="1"/>
    <col min="13040" max="13040" width="9.140625" style="331"/>
    <col min="13041" max="13041" width="6.5703125" style="331" customWidth="1"/>
    <col min="13042" max="13042" width="9.140625" style="331"/>
    <col min="13043" max="13043" width="5.140625" style="331" customWidth="1"/>
    <col min="13044" max="13269" width="9.140625" style="331"/>
    <col min="13270" max="13270" width="4.5703125" style="331" customWidth="1"/>
    <col min="13271" max="13271" width="8.42578125" style="331" customWidth="1"/>
    <col min="13272" max="13272" width="4.85546875" style="331" customWidth="1"/>
    <col min="13273" max="13273" width="8.140625" style="331" customWidth="1"/>
    <col min="13274" max="13274" width="8.7109375" style="331" customWidth="1"/>
    <col min="13275" max="13275" width="5.7109375" style="331" customWidth="1"/>
    <col min="13276" max="13276" width="8.28515625" style="331" customWidth="1"/>
    <col min="13277" max="13277" width="4.85546875" style="331" customWidth="1"/>
    <col min="13278" max="13278" width="11" style="331" customWidth="1"/>
    <col min="13279" max="13279" width="11.28515625" style="331" bestFit="1" customWidth="1"/>
    <col min="13280" max="13280" width="9.140625" style="331"/>
    <col min="13281" max="13281" width="5.85546875" style="331" customWidth="1"/>
    <col min="13282" max="13282" width="9.140625" style="331"/>
    <col min="13283" max="13283" width="5.42578125" style="331" customWidth="1"/>
    <col min="13284" max="13285" width="9.140625" style="331"/>
    <col min="13286" max="13286" width="6.28515625" style="331" customWidth="1"/>
    <col min="13287" max="13287" width="9.140625" style="331"/>
    <col min="13288" max="13288" width="6" style="331" customWidth="1"/>
    <col min="13289" max="13291" width="9.140625" style="331"/>
    <col min="13292" max="13292" width="5.7109375" style="331" customWidth="1"/>
    <col min="13293" max="13293" width="7.42578125" style="331" customWidth="1"/>
    <col min="13294" max="13294" width="4.85546875" style="331" customWidth="1"/>
    <col min="13295" max="13295" width="10.140625" style="331" customWidth="1"/>
    <col min="13296" max="13296" width="9.140625" style="331"/>
    <col min="13297" max="13297" width="6.5703125" style="331" customWidth="1"/>
    <col min="13298" max="13298" width="9.140625" style="331"/>
    <col min="13299" max="13299" width="5.140625" style="331" customWidth="1"/>
    <col min="13300" max="13525" width="9.140625" style="331"/>
    <col min="13526" max="13526" width="4.5703125" style="331" customWidth="1"/>
    <col min="13527" max="13527" width="8.42578125" style="331" customWidth="1"/>
    <col min="13528" max="13528" width="4.85546875" style="331" customWidth="1"/>
    <col min="13529" max="13529" width="8.140625" style="331" customWidth="1"/>
    <col min="13530" max="13530" width="8.7109375" style="331" customWidth="1"/>
    <col min="13531" max="13531" width="5.7109375" style="331" customWidth="1"/>
    <col min="13532" max="13532" width="8.28515625" style="331" customWidth="1"/>
    <col min="13533" max="13533" width="4.85546875" style="331" customWidth="1"/>
    <col min="13534" max="13534" width="11" style="331" customWidth="1"/>
    <col min="13535" max="13535" width="11.28515625" style="331" bestFit="1" customWidth="1"/>
    <col min="13536" max="13536" width="9.140625" style="331"/>
    <col min="13537" max="13537" width="5.85546875" style="331" customWidth="1"/>
    <col min="13538" max="13538" width="9.140625" style="331"/>
    <col min="13539" max="13539" width="5.42578125" style="331" customWidth="1"/>
    <col min="13540" max="13541" width="9.140625" style="331"/>
    <col min="13542" max="13542" width="6.28515625" style="331" customWidth="1"/>
    <col min="13543" max="13543" width="9.140625" style="331"/>
    <col min="13544" max="13544" width="6" style="331" customWidth="1"/>
    <col min="13545" max="13547" width="9.140625" style="331"/>
    <col min="13548" max="13548" width="5.7109375" style="331" customWidth="1"/>
    <col min="13549" max="13549" width="7.42578125" style="331" customWidth="1"/>
    <col min="13550" max="13550" width="4.85546875" style="331" customWidth="1"/>
    <col min="13551" max="13551" width="10.140625" style="331" customWidth="1"/>
    <col min="13552" max="13552" width="9.140625" style="331"/>
    <col min="13553" max="13553" width="6.5703125" style="331" customWidth="1"/>
    <col min="13554" max="13554" width="9.140625" style="331"/>
    <col min="13555" max="13555" width="5.140625" style="331" customWidth="1"/>
    <col min="13556" max="13781" width="9.140625" style="331"/>
    <col min="13782" max="13782" width="4.5703125" style="331" customWidth="1"/>
    <col min="13783" max="13783" width="8.42578125" style="331" customWidth="1"/>
    <col min="13784" max="13784" width="4.85546875" style="331" customWidth="1"/>
    <col min="13785" max="13785" width="8.140625" style="331" customWidth="1"/>
    <col min="13786" max="13786" width="8.7109375" style="331" customWidth="1"/>
    <col min="13787" max="13787" width="5.7109375" style="331" customWidth="1"/>
    <col min="13788" max="13788" width="8.28515625" style="331" customWidth="1"/>
    <col min="13789" max="13789" width="4.85546875" style="331" customWidth="1"/>
    <col min="13790" max="13790" width="11" style="331" customWidth="1"/>
    <col min="13791" max="13791" width="11.28515625" style="331" bestFit="1" customWidth="1"/>
    <col min="13792" max="13792" width="9.140625" style="331"/>
    <col min="13793" max="13793" width="5.85546875" style="331" customWidth="1"/>
    <col min="13794" max="13794" width="9.140625" style="331"/>
    <col min="13795" max="13795" width="5.42578125" style="331" customWidth="1"/>
    <col min="13796" max="13797" width="9.140625" style="331"/>
    <col min="13798" max="13798" width="6.28515625" style="331" customWidth="1"/>
    <col min="13799" max="13799" width="9.140625" style="331"/>
    <col min="13800" max="13800" width="6" style="331" customWidth="1"/>
    <col min="13801" max="13803" width="9.140625" style="331"/>
    <col min="13804" max="13804" width="5.7109375" style="331" customWidth="1"/>
    <col min="13805" max="13805" width="7.42578125" style="331" customWidth="1"/>
    <col min="13806" max="13806" width="4.85546875" style="331" customWidth="1"/>
    <col min="13807" max="13807" width="10.140625" style="331" customWidth="1"/>
    <col min="13808" max="13808" width="9.140625" style="331"/>
    <col min="13809" max="13809" width="6.5703125" style="331" customWidth="1"/>
    <col min="13810" max="13810" width="9.140625" style="331"/>
    <col min="13811" max="13811" width="5.140625" style="331" customWidth="1"/>
    <col min="13812" max="14037" width="9.140625" style="331"/>
    <col min="14038" max="14038" width="4.5703125" style="331" customWidth="1"/>
    <col min="14039" max="14039" width="8.42578125" style="331" customWidth="1"/>
    <col min="14040" max="14040" width="4.85546875" style="331" customWidth="1"/>
    <col min="14041" max="14041" width="8.140625" style="331" customWidth="1"/>
    <col min="14042" max="14042" width="8.7109375" style="331" customWidth="1"/>
    <col min="14043" max="14043" width="5.7109375" style="331" customWidth="1"/>
    <col min="14044" max="14044" width="8.28515625" style="331" customWidth="1"/>
    <col min="14045" max="14045" width="4.85546875" style="331" customWidth="1"/>
    <col min="14046" max="14046" width="11" style="331" customWidth="1"/>
    <col min="14047" max="14047" width="11.28515625" style="331" bestFit="1" customWidth="1"/>
    <col min="14048" max="14048" width="9.140625" style="331"/>
    <col min="14049" max="14049" width="5.85546875" style="331" customWidth="1"/>
    <col min="14050" max="14050" width="9.140625" style="331"/>
    <col min="14051" max="14051" width="5.42578125" style="331" customWidth="1"/>
    <col min="14052" max="14053" width="9.140625" style="331"/>
    <col min="14054" max="14054" width="6.28515625" style="331" customWidth="1"/>
    <col min="14055" max="14055" width="9.140625" style="331"/>
    <col min="14056" max="14056" width="6" style="331" customWidth="1"/>
    <col min="14057" max="14059" width="9.140625" style="331"/>
    <col min="14060" max="14060" width="5.7109375" style="331" customWidth="1"/>
    <col min="14061" max="14061" width="7.42578125" style="331" customWidth="1"/>
    <col min="14062" max="14062" width="4.85546875" style="331" customWidth="1"/>
    <col min="14063" max="14063" width="10.140625" style="331" customWidth="1"/>
    <col min="14064" max="14064" width="9.140625" style="331"/>
    <col min="14065" max="14065" width="6.5703125" style="331" customWidth="1"/>
    <col min="14066" max="14066" width="9.140625" style="331"/>
    <col min="14067" max="14067" width="5.140625" style="331" customWidth="1"/>
    <col min="14068" max="14293" width="9.140625" style="331"/>
    <col min="14294" max="14294" width="4.5703125" style="331" customWidth="1"/>
    <col min="14295" max="14295" width="8.42578125" style="331" customWidth="1"/>
    <col min="14296" max="14296" width="4.85546875" style="331" customWidth="1"/>
    <col min="14297" max="14297" width="8.140625" style="331" customWidth="1"/>
    <col min="14298" max="14298" width="8.7109375" style="331" customWidth="1"/>
    <col min="14299" max="14299" width="5.7109375" style="331" customWidth="1"/>
    <col min="14300" max="14300" width="8.28515625" style="331" customWidth="1"/>
    <col min="14301" max="14301" width="4.85546875" style="331" customWidth="1"/>
    <col min="14302" max="14302" width="11" style="331" customWidth="1"/>
    <col min="14303" max="14303" width="11.28515625" style="331" bestFit="1" customWidth="1"/>
    <col min="14304" max="14304" width="9.140625" style="331"/>
    <col min="14305" max="14305" width="5.85546875" style="331" customWidth="1"/>
    <col min="14306" max="14306" width="9.140625" style="331"/>
    <col min="14307" max="14307" width="5.42578125" style="331" customWidth="1"/>
    <col min="14308" max="14309" width="9.140625" style="331"/>
    <col min="14310" max="14310" width="6.28515625" style="331" customWidth="1"/>
    <col min="14311" max="14311" width="9.140625" style="331"/>
    <col min="14312" max="14312" width="6" style="331" customWidth="1"/>
    <col min="14313" max="14315" width="9.140625" style="331"/>
    <col min="14316" max="14316" width="5.7109375" style="331" customWidth="1"/>
    <col min="14317" max="14317" width="7.42578125" style="331" customWidth="1"/>
    <col min="14318" max="14318" width="4.85546875" style="331" customWidth="1"/>
    <col min="14319" max="14319" width="10.140625" style="331" customWidth="1"/>
    <col min="14320" max="14320" width="9.140625" style="331"/>
    <col min="14321" max="14321" width="6.5703125" style="331" customWidth="1"/>
    <col min="14322" max="14322" width="9.140625" style="331"/>
    <col min="14323" max="14323" width="5.140625" style="331" customWidth="1"/>
    <col min="14324" max="14549" width="9.140625" style="331"/>
    <col min="14550" max="14550" width="4.5703125" style="331" customWidth="1"/>
    <col min="14551" max="14551" width="8.42578125" style="331" customWidth="1"/>
    <col min="14552" max="14552" width="4.85546875" style="331" customWidth="1"/>
    <col min="14553" max="14553" width="8.140625" style="331" customWidth="1"/>
    <col min="14554" max="14554" width="8.7109375" style="331" customWidth="1"/>
    <col min="14555" max="14555" width="5.7109375" style="331" customWidth="1"/>
    <col min="14556" max="14556" width="8.28515625" style="331" customWidth="1"/>
    <col min="14557" max="14557" width="4.85546875" style="331" customWidth="1"/>
    <col min="14558" max="14558" width="11" style="331" customWidth="1"/>
    <col min="14559" max="14559" width="11.28515625" style="331" bestFit="1" customWidth="1"/>
    <col min="14560" max="14560" width="9.140625" style="331"/>
    <col min="14561" max="14561" width="5.85546875" style="331" customWidth="1"/>
    <col min="14562" max="14562" width="9.140625" style="331"/>
    <col min="14563" max="14563" width="5.42578125" style="331" customWidth="1"/>
    <col min="14564" max="14565" width="9.140625" style="331"/>
    <col min="14566" max="14566" width="6.28515625" style="331" customWidth="1"/>
    <col min="14567" max="14567" width="9.140625" style="331"/>
    <col min="14568" max="14568" width="6" style="331" customWidth="1"/>
    <col min="14569" max="14571" width="9.140625" style="331"/>
    <col min="14572" max="14572" width="5.7109375" style="331" customWidth="1"/>
    <col min="14573" max="14573" width="7.42578125" style="331" customWidth="1"/>
    <col min="14574" max="14574" width="4.85546875" style="331" customWidth="1"/>
    <col min="14575" max="14575" width="10.140625" style="331" customWidth="1"/>
    <col min="14576" max="14576" width="9.140625" style="331"/>
    <col min="14577" max="14577" width="6.5703125" style="331" customWidth="1"/>
    <col min="14578" max="14578" width="9.140625" style="331"/>
    <col min="14579" max="14579" width="5.140625" style="331" customWidth="1"/>
    <col min="14580" max="14805" width="9.140625" style="331"/>
    <col min="14806" max="14806" width="4.5703125" style="331" customWidth="1"/>
    <col min="14807" max="14807" width="8.42578125" style="331" customWidth="1"/>
    <col min="14808" max="14808" width="4.85546875" style="331" customWidth="1"/>
    <col min="14809" max="14809" width="8.140625" style="331" customWidth="1"/>
    <col min="14810" max="14810" width="8.7109375" style="331" customWidth="1"/>
    <col min="14811" max="14811" width="5.7109375" style="331" customWidth="1"/>
    <col min="14812" max="14812" width="8.28515625" style="331" customWidth="1"/>
    <col min="14813" max="14813" width="4.85546875" style="331" customWidth="1"/>
    <col min="14814" max="14814" width="11" style="331" customWidth="1"/>
    <col min="14815" max="14815" width="11.28515625" style="331" bestFit="1" customWidth="1"/>
    <col min="14816" max="14816" width="9.140625" style="331"/>
    <col min="14817" max="14817" width="5.85546875" style="331" customWidth="1"/>
    <col min="14818" max="14818" width="9.140625" style="331"/>
    <col min="14819" max="14819" width="5.42578125" style="331" customWidth="1"/>
    <col min="14820" max="14821" width="9.140625" style="331"/>
    <col min="14822" max="14822" width="6.28515625" style="331" customWidth="1"/>
    <col min="14823" max="14823" width="9.140625" style="331"/>
    <col min="14824" max="14824" width="6" style="331" customWidth="1"/>
    <col min="14825" max="14827" width="9.140625" style="331"/>
    <col min="14828" max="14828" width="5.7109375" style="331" customWidth="1"/>
    <col min="14829" max="14829" width="7.42578125" style="331" customWidth="1"/>
    <col min="14830" max="14830" width="4.85546875" style="331" customWidth="1"/>
    <col min="14831" max="14831" width="10.140625" style="331" customWidth="1"/>
    <col min="14832" max="14832" width="9.140625" style="331"/>
    <col min="14833" max="14833" width="6.5703125" style="331" customWidth="1"/>
    <col min="14834" max="14834" width="9.140625" style="331"/>
    <col min="14835" max="14835" width="5.140625" style="331" customWidth="1"/>
    <col min="14836" max="15061" width="9.140625" style="331"/>
    <col min="15062" max="15062" width="4.5703125" style="331" customWidth="1"/>
    <col min="15063" max="15063" width="8.42578125" style="331" customWidth="1"/>
    <col min="15064" max="15064" width="4.85546875" style="331" customWidth="1"/>
    <col min="15065" max="15065" width="8.140625" style="331" customWidth="1"/>
    <col min="15066" max="15066" width="8.7109375" style="331" customWidth="1"/>
    <col min="15067" max="15067" width="5.7109375" style="331" customWidth="1"/>
    <col min="15068" max="15068" width="8.28515625" style="331" customWidth="1"/>
    <col min="15069" max="15069" width="4.85546875" style="331" customWidth="1"/>
    <col min="15070" max="15070" width="11" style="331" customWidth="1"/>
    <col min="15071" max="15071" width="11.28515625" style="331" bestFit="1" customWidth="1"/>
    <col min="15072" max="15072" width="9.140625" style="331"/>
    <col min="15073" max="15073" width="5.85546875" style="331" customWidth="1"/>
    <col min="15074" max="15074" width="9.140625" style="331"/>
    <col min="15075" max="15075" width="5.42578125" style="331" customWidth="1"/>
    <col min="15076" max="15077" width="9.140625" style="331"/>
    <col min="15078" max="15078" width="6.28515625" style="331" customWidth="1"/>
    <col min="15079" max="15079" width="9.140625" style="331"/>
    <col min="15080" max="15080" width="6" style="331" customWidth="1"/>
    <col min="15081" max="15083" width="9.140625" style="331"/>
    <col min="15084" max="15084" width="5.7109375" style="331" customWidth="1"/>
    <col min="15085" max="15085" width="7.42578125" style="331" customWidth="1"/>
    <col min="15086" max="15086" width="4.85546875" style="331" customWidth="1"/>
    <col min="15087" max="15087" width="10.140625" style="331" customWidth="1"/>
    <col min="15088" max="15088" width="9.140625" style="331"/>
    <col min="15089" max="15089" width="6.5703125" style="331" customWidth="1"/>
    <col min="15090" max="15090" width="9.140625" style="331"/>
    <col min="15091" max="15091" width="5.140625" style="331" customWidth="1"/>
    <col min="15092" max="15317" width="9.140625" style="331"/>
    <col min="15318" max="15318" width="4.5703125" style="331" customWidth="1"/>
    <col min="15319" max="15319" width="8.42578125" style="331" customWidth="1"/>
    <col min="15320" max="15320" width="4.85546875" style="331" customWidth="1"/>
    <col min="15321" max="15321" width="8.140625" style="331" customWidth="1"/>
    <col min="15322" max="15322" width="8.7109375" style="331" customWidth="1"/>
    <col min="15323" max="15323" width="5.7109375" style="331" customWidth="1"/>
    <col min="15324" max="15324" width="8.28515625" style="331" customWidth="1"/>
    <col min="15325" max="15325" width="4.85546875" style="331" customWidth="1"/>
    <col min="15326" max="15326" width="11" style="331" customWidth="1"/>
    <col min="15327" max="15327" width="11.28515625" style="331" bestFit="1" customWidth="1"/>
    <col min="15328" max="15328" width="9.140625" style="331"/>
    <col min="15329" max="15329" width="5.85546875" style="331" customWidth="1"/>
    <col min="15330" max="15330" width="9.140625" style="331"/>
    <col min="15331" max="15331" width="5.42578125" style="331" customWidth="1"/>
    <col min="15332" max="15333" width="9.140625" style="331"/>
    <col min="15334" max="15334" width="6.28515625" style="331" customWidth="1"/>
    <col min="15335" max="15335" width="9.140625" style="331"/>
    <col min="15336" max="15336" width="6" style="331" customWidth="1"/>
    <col min="15337" max="15339" width="9.140625" style="331"/>
    <col min="15340" max="15340" width="5.7109375" style="331" customWidth="1"/>
    <col min="15341" max="15341" width="7.42578125" style="331" customWidth="1"/>
    <col min="15342" max="15342" width="4.85546875" style="331" customWidth="1"/>
    <col min="15343" max="15343" width="10.140625" style="331" customWidth="1"/>
    <col min="15344" max="15344" width="9.140625" style="331"/>
    <col min="15345" max="15345" width="6.5703125" style="331" customWidth="1"/>
    <col min="15346" max="15346" width="9.140625" style="331"/>
    <col min="15347" max="15347" width="5.140625" style="331" customWidth="1"/>
    <col min="15348" max="15573" width="9.140625" style="331"/>
    <col min="15574" max="15574" width="4.5703125" style="331" customWidth="1"/>
    <col min="15575" max="15575" width="8.42578125" style="331" customWidth="1"/>
    <col min="15576" max="15576" width="4.85546875" style="331" customWidth="1"/>
    <col min="15577" max="15577" width="8.140625" style="331" customWidth="1"/>
    <col min="15578" max="15578" width="8.7109375" style="331" customWidth="1"/>
    <col min="15579" max="15579" width="5.7109375" style="331" customWidth="1"/>
    <col min="15580" max="15580" width="8.28515625" style="331" customWidth="1"/>
    <col min="15581" max="15581" width="4.85546875" style="331" customWidth="1"/>
    <col min="15582" max="15582" width="11" style="331" customWidth="1"/>
    <col min="15583" max="15583" width="11.28515625" style="331" bestFit="1" customWidth="1"/>
    <col min="15584" max="15584" width="9.140625" style="331"/>
    <col min="15585" max="15585" width="5.85546875" style="331" customWidth="1"/>
    <col min="15586" max="15586" width="9.140625" style="331"/>
    <col min="15587" max="15587" width="5.42578125" style="331" customWidth="1"/>
    <col min="15588" max="15589" width="9.140625" style="331"/>
    <col min="15590" max="15590" width="6.28515625" style="331" customWidth="1"/>
    <col min="15591" max="15591" width="9.140625" style="331"/>
    <col min="15592" max="15592" width="6" style="331" customWidth="1"/>
    <col min="15593" max="15595" width="9.140625" style="331"/>
    <col min="15596" max="15596" width="5.7109375" style="331" customWidth="1"/>
    <col min="15597" max="15597" width="7.42578125" style="331" customWidth="1"/>
    <col min="15598" max="15598" width="4.85546875" style="331" customWidth="1"/>
    <col min="15599" max="15599" width="10.140625" style="331" customWidth="1"/>
    <col min="15600" max="15600" width="9.140625" style="331"/>
    <col min="15601" max="15601" width="6.5703125" style="331" customWidth="1"/>
    <col min="15602" max="15602" width="9.140625" style="331"/>
    <col min="15603" max="15603" width="5.140625" style="331" customWidth="1"/>
    <col min="15604" max="15829" width="9.140625" style="331"/>
    <col min="15830" max="15830" width="4.5703125" style="331" customWidth="1"/>
    <col min="15831" max="15831" width="8.42578125" style="331" customWidth="1"/>
    <col min="15832" max="15832" width="4.85546875" style="331" customWidth="1"/>
    <col min="15833" max="15833" width="8.140625" style="331" customWidth="1"/>
    <col min="15834" max="15834" width="8.7109375" style="331" customWidth="1"/>
    <col min="15835" max="15835" width="5.7109375" style="331" customWidth="1"/>
    <col min="15836" max="15836" width="8.28515625" style="331" customWidth="1"/>
    <col min="15837" max="15837" width="4.85546875" style="331" customWidth="1"/>
    <col min="15838" max="15838" width="11" style="331" customWidth="1"/>
    <col min="15839" max="15839" width="11.28515625" style="331" bestFit="1" customWidth="1"/>
    <col min="15840" max="15840" width="9.140625" style="331"/>
    <col min="15841" max="15841" width="5.85546875" style="331" customWidth="1"/>
    <col min="15842" max="15842" width="9.140625" style="331"/>
    <col min="15843" max="15843" width="5.42578125" style="331" customWidth="1"/>
    <col min="15844" max="15845" width="9.140625" style="331"/>
    <col min="15846" max="15846" width="6.28515625" style="331" customWidth="1"/>
    <col min="15847" max="15847" width="9.140625" style="331"/>
    <col min="15848" max="15848" width="6" style="331" customWidth="1"/>
    <col min="15849" max="15851" width="9.140625" style="331"/>
    <col min="15852" max="15852" width="5.7109375" style="331" customWidth="1"/>
    <col min="15853" max="15853" width="7.42578125" style="331" customWidth="1"/>
    <col min="15854" max="15854" width="4.85546875" style="331" customWidth="1"/>
    <col min="15855" max="15855" width="10.140625" style="331" customWidth="1"/>
    <col min="15856" max="15856" width="9.140625" style="331"/>
    <col min="15857" max="15857" width="6.5703125" style="331" customWidth="1"/>
    <col min="15858" max="15858" width="9.140625" style="331"/>
    <col min="15859" max="15859" width="5.140625" style="331" customWidth="1"/>
    <col min="15860" max="16085" width="9.140625" style="331"/>
    <col min="16086" max="16086" width="4.5703125" style="331" customWidth="1"/>
    <col min="16087" max="16087" width="8.42578125" style="331" customWidth="1"/>
    <col min="16088" max="16088" width="4.85546875" style="331" customWidth="1"/>
    <col min="16089" max="16089" width="8.140625" style="331" customWidth="1"/>
    <col min="16090" max="16090" width="8.7109375" style="331" customWidth="1"/>
    <col min="16091" max="16091" width="5.7109375" style="331" customWidth="1"/>
    <col min="16092" max="16092" width="8.28515625" style="331" customWidth="1"/>
    <col min="16093" max="16093" width="4.85546875" style="331" customWidth="1"/>
    <col min="16094" max="16094" width="11" style="331" customWidth="1"/>
    <col min="16095" max="16095" width="11.28515625" style="331" bestFit="1" customWidth="1"/>
    <col min="16096" max="16096" width="9.140625" style="331"/>
    <col min="16097" max="16097" width="5.85546875" style="331" customWidth="1"/>
    <col min="16098" max="16098" width="9.140625" style="331"/>
    <col min="16099" max="16099" width="5.42578125" style="331" customWidth="1"/>
    <col min="16100" max="16101" width="9.140625" style="331"/>
    <col min="16102" max="16102" width="6.28515625" style="331" customWidth="1"/>
    <col min="16103" max="16103" width="9.140625" style="331"/>
    <col min="16104" max="16104" width="6" style="331" customWidth="1"/>
    <col min="16105" max="16107" width="9.140625" style="331"/>
    <col min="16108" max="16108" width="5.7109375" style="331" customWidth="1"/>
    <col min="16109" max="16109" width="7.42578125" style="331" customWidth="1"/>
    <col min="16110" max="16110" width="4.85546875" style="331" customWidth="1"/>
    <col min="16111" max="16111" width="10.140625" style="331" customWidth="1"/>
    <col min="16112" max="16112" width="9.140625" style="331"/>
    <col min="16113" max="16113" width="6.5703125" style="331" customWidth="1"/>
    <col min="16114" max="16114" width="9.140625" style="331"/>
    <col min="16115" max="16115" width="5.140625" style="331" customWidth="1"/>
    <col min="16116" max="16384" width="9.140625" style="331"/>
  </cols>
  <sheetData>
    <row r="1" spans="1:79" ht="40.5" customHeight="1" x14ac:dyDescent="0.25">
      <c r="A1" s="267" t="s">
        <v>1376</v>
      </c>
    </row>
    <row r="2" spans="1:79" ht="64.5" customHeight="1" x14ac:dyDescent="0.25">
      <c r="A2" s="615" t="s">
        <v>1375</v>
      </c>
      <c r="B2" s="615"/>
      <c r="C2" s="615"/>
      <c r="D2" s="615"/>
      <c r="E2" s="615"/>
      <c r="F2" s="615"/>
      <c r="G2" s="615"/>
      <c r="H2" s="615"/>
      <c r="I2" s="615"/>
      <c r="J2" s="615"/>
      <c r="K2" s="615"/>
    </row>
    <row r="4" spans="1:79" x14ac:dyDescent="0.25">
      <c r="A4" s="357"/>
      <c r="B4" s="357"/>
      <c r="C4" s="357"/>
      <c r="D4" s="357"/>
      <c r="E4" s="357"/>
      <c r="F4" s="357"/>
      <c r="G4" s="357" t="s">
        <v>1425</v>
      </c>
      <c r="H4" s="357"/>
      <c r="I4" s="357"/>
      <c r="J4" s="357"/>
      <c r="K4" s="357"/>
      <c r="L4" s="357"/>
      <c r="M4" s="357"/>
      <c r="N4" s="357"/>
      <c r="O4" s="357"/>
      <c r="P4" s="357"/>
      <c r="Q4" s="357"/>
      <c r="R4" s="357" t="s">
        <v>1425</v>
      </c>
      <c r="S4" s="357"/>
      <c r="T4" s="357"/>
      <c r="U4" s="357"/>
      <c r="V4" s="357"/>
      <c r="W4" s="357"/>
      <c r="X4" s="357"/>
      <c r="Y4" s="357"/>
      <c r="Z4" s="357"/>
      <c r="AA4" s="357"/>
      <c r="AB4" s="357"/>
      <c r="AC4" s="357" t="s">
        <v>1425</v>
      </c>
      <c r="AD4" s="357"/>
      <c r="AE4" s="357"/>
      <c r="AF4" s="357"/>
      <c r="AG4" s="357"/>
      <c r="AH4" s="357"/>
      <c r="AI4" s="357"/>
      <c r="AJ4" s="357"/>
      <c r="AK4" s="357"/>
      <c r="AL4" s="357"/>
      <c r="AM4" s="357"/>
      <c r="AN4" s="357" t="s">
        <v>1425</v>
      </c>
      <c r="AO4" s="357"/>
      <c r="AP4" s="357"/>
      <c r="AQ4" s="357"/>
      <c r="AR4" s="357"/>
    </row>
    <row r="5" spans="1:79" x14ac:dyDescent="0.25">
      <c r="A5" s="4"/>
      <c r="B5" s="4"/>
      <c r="C5" s="616" t="s">
        <v>1885</v>
      </c>
      <c r="D5" s="616"/>
      <c r="E5" s="616"/>
      <c r="F5" s="616"/>
      <c r="G5" s="616"/>
      <c r="H5" s="616"/>
      <c r="I5" s="616"/>
      <c r="J5" s="616"/>
      <c r="K5" s="616"/>
      <c r="L5" s="616"/>
      <c r="M5" s="616"/>
      <c r="N5" s="616"/>
      <c r="O5" s="358"/>
      <c r="P5" s="358"/>
      <c r="Q5" s="358"/>
      <c r="R5" s="358"/>
      <c r="S5" s="358"/>
      <c r="T5" s="359"/>
      <c r="U5" s="359"/>
      <c r="V5" s="359"/>
      <c r="W5" s="359"/>
      <c r="X5" s="359"/>
      <c r="Y5" s="359"/>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c r="BE5" s="360"/>
      <c r="BF5" s="360"/>
      <c r="BG5" s="360"/>
      <c r="BH5" s="360"/>
      <c r="BI5" s="360"/>
      <c r="BJ5" s="360"/>
      <c r="BK5" s="360"/>
      <c r="BL5" s="360"/>
      <c r="BM5" s="360"/>
      <c r="BN5" s="360"/>
      <c r="BO5" s="360"/>
      <c r="BP5" s="360"/>
      <c r="BQ5" s="360"/>
      <c r="BR5" s="360"/>
      <c r="BS5" s="360"/>
      <c r="BT5" s="360"/>
      <c r="BU5" s="360"/>
      <c r="BV5" s="360"/>
      <c r="BW5" s="360"/>
      <c r="BX5" s="360"/>
      <c r="BY5" s="360"/>
      <c r="BZ5" s="360"/>
      <c r="CA5" s="360"/>
    </row>
    <row r="6" spans="1:79" x14ac:dyDescent="0.25">
      <c r="A6" s="617" t="s">
        <v>1886</v>
      </c>
      <c r="B6" s="618" t="s">
        <v>1887</v>
      </c>
      <c r="C6" s="619" t="s">
        <v>1888</v>
      </c>
      <c r="D6" s="619" t="s">
        <v>1889</v>
      </c>
      <c r="E6" s="619" t="s">
        <v>1890</v>
      </c>
      <c r="F6" s="619" t="s">
        <v>1891</v>
      </c>
      <c r="G6" s="619" t="s">
        <v>1892</v>
      </c>
      <c r="H6" s="620">
        <v>0</v>
      </c>
      <c r="I6" s="620"/>
      <c r="J6" s="620"/>
      <c r="K6" s="620">
        <v>4.1666666666666664E-2</v>
      </c>
      <c r="L6" s="620"/>
      <c r="M6" s="620"/>
      <c r="N6" s="620">
        <v>8.3333333333333301E-2</v>
      </c>
      <c r="O6" s="620"/>
      <c r="P6" s="620"/>
      <c r="Q6" s="620">
        <v>0.125</v>
      </c>
      <c r="R6" s="620"/>
      <c r="S6" s="620"/>
      <c r="T6" s="620">
        <v>0.16666666666666699</v>
      </c>
      <c r="U6" s="620"/>
      <c r="V6" s="620"/>
      <c r="W6" s="620">
        <v>0.20833333333333301</v>
      </c>
      <c r="X6" s="620"/>
      <c r="Y6" s="620"/>
      <c r="Z6" s="620">
        <v>0.249999999999999</v>
      </c>
      <c r="AA6" s="620"/>
      <c r="AB6" s="620"/>
      <c r="AC6" s="620">
        <v>0.29166666666666502</v>
      </c>
      <c r="AD6" s="620"/>
      <c r="AE6" s="620"/>
      <c r="AF6" s="620">
        <v>0.33333333333333098</v>
      </c>
      <c r="AG6" s="620"/>
      <c r="AH6" s="620"/>
      <c r="AI6" s="620">
        <v>0.374999999999997</v>
      </c>
      <c r="AJ6" s="620"/>
      <c r="AK6" s="620"/>
      <c r="AL6" s="620">
        <v>0.41666666666666302</v>
      </c>
      <c r="AM6" s="620"/>
      <c r="AN6" s="620"/>
      <c r="AO6" s="620">
        <v>0.45833333333332898</v>
      </c>
      <c r="AP6" s="620"/>
      <c r="AQ6" s="620"/>
      <c r="AR6" s="620">
        <v>0.499999999999995</v>
      </c>
      <c r="AS6" s="620"/>
      <c r="AT6" s="620"/>
      <c r="AU6" s="620">
        <v>0.54166666666666097</v>
      </c>
      <c r="AV6" s="620"/>
      <c r="AW6" s="620"/>
      <c r="AX6" s="620">
        <v>0.58333333333332704</v>
      </c>
      <c r="AY6" s="620"/>
      <c r="AZ6" s="620"/>
      <c r="BA6" s="620">
        <v>0.62499999999999301</v>
      </c>
      <c r="BB6" s="620"/>
      <c r="BC6" s="620"/>
      <c r="BD6" s="620">
        <v>0.66666666666665897</v>
      </c>
      <c r="BE6" s="620"/>
      <c r="BF6" s="620"/>
      <c r="BG6" s="620">
        <v>0.70833333333332504</v>
      </c>
      <c r="BH6" s="620"/>
      <c r="BI6" s="620"/>
      <c r="BJ6" s="620">
        <v>0.74999999999999101</v>
      </c>
      <c r="BK6" s="620"/>
      <c r="BL6" s="620"/>
      <c r="BM6" s="620">
        <v>0.79166666666665697</v>
      </c>
      <c r="BN6" s="620"/>
      <c r="BO6" s="620"/>
      <c r="BP6" s="620">
        <v>0.83333333333332305</v>
      </c>
      <c r="BQ6" s="620"/>
      <c r="BR6" s="620"/>
      <c r="BS6" s="620">
        <v>0.87499999999998901</v>
      </c>
      <c r="BT6" s="620"/>
      <c r="BU6" s="620"/>
      <c r="BV6" s="620">
        <v>0.91666666666665497</v>
      </c>
      <c r="BW6" s="620"/>
      <c r="BX6" s="620"/>
      <c r="BY6" s="620">
        <v>0.95833333333332205</v>
      </c>
      <c r="BZ6" s="620"/>
      <c r="CA6" s="620"/>
    </row>
    <row r="7" spans="1:79" ht="60" x14ac:dyDescent="0.25">
      <c r="A7" s="617"/>
      <c r="B7" s="618"/>
      <c r="C7" s="619"/>
      <c r="D7" s="619"/>
      <c r="E7" s="619"/>
      <c r="F7" s="619"/>
      <c r="G7" s="619"/>
      <c r="H7" s="361" t="s">
        <v>1893</v>
      </c>
      <c r="I7" s="361" t="s">
        <v>1894</v>
      </c>
      <c r="J7" s="361" t="s">
        <v>1895</v>
      </c>
      <c r="K7" s="361" t="s">
        <v>1893</v>
      </c>
      <c r="L7" s="361" t="s">
        <v>1894</v>
      </c>
      <c r="M7" s="361" t="s">
        <v>1895</v>
      </c>
      <c r="N7" s="361" t="s">
        <v>1893</v>
      </c>
      <c r="O7" s="361" t="s">
        <v>1894</v>
      </c>
      <c r="P7" s="361" t="s">
        <v>1895</v>
      </c>
      <c r="Q7" s="361" t="s">
        <v>1893</v>
      </c>
      <c r="R7" s="361" t="s">
        <v>1894</v>
      </c>
      <c r="S7" s="361" t="s">
        <v>1895</v>
      </c>
      <c r="T7" s="362" t="s">
        <v>1893</v>
      </c>
      <c r="U7" s="362" t="s">
        <v>1894</v>
      </c>
      <c r="V7" s="362" t="s">
        <v>1895</v>
      </c>
      <c r="W7" s="362" t="s">
        <v>1893</v>
      </c>
      <c r="X7" s="362" t="s">
        <v>1894</v>
      </c>
      <c r="Y7" s="362" t="s">
        <v>1895</v>
      </c>
      <c r="Z7" s="361" t="s">
        <v>1893</v>
      </c>
      <c r="AA7" s="361" t="s">
        <v>1894</v>
      </c>
      <c r="AB7" s="361" t="s">
        <v>1895</v>
      </c>
      <c r="AC7" s="361" t="s">
        <v>1893</v>
      </c>
      <c r="AD7" s="361" t="s">
        <v>1894</v>
      </c>
      <c r="AE7" s="361" t="s">
        <v>1895</v>
      </c>
      <c r="AF7" s="361" t="s">
        <v>1893</v>
      </c>
      <c r="AG7" s="361" t="s">
        <v>1894</v>
      </c>
      <c r="AH7" s="361" t="s">
        <v>1895</v>
      </c>
      <c r="AI7" s="361" t="s">
        <v>1893</v>
      </c>
      <c r="AJ7" s="361" t="s">
        <v>1894</v>
      </c>
      <c r="AK7" s="361" t="s">
        <v>1895</v>
      </c>
      <c r="AL7" s="361" t="s">
        <v>1893</v>
      </c>
      <c r="AM7" s="361" t="s">
        <v>1894</v>
      </c>
      <c r="AN7" s="361" t="s">
        <v>1895</v>
      </c>
      <c r="AO7" s="361" t="s">
        <v>1893</v>
      </c>
      <c r="AP7" s="361" t="s">
        <v>1894</v>
      </c>
      <c r="AQ7" s="361" t="s">
        <v>1895</v>
      </c>
      <c r="AR7" s="361" t="s">
        <v>1893</v>
      </c>
      <c r="AS7" s="361" t="s">
        <v>1894</v>
      </c>
      <c r="AT7" s="361" t="s">
        <v>1895</v>
      </c>
      <c r="AU7" s="361" t="s">
        <v>1893</v>
      </c>
      <c r="AV7" s="361" t="s">
        <v>1894</v>
      </c>
      <c r="AW7" s="361" t="s">
        <v>1895</v>
      </c>
      <c r="AX7" s="361" t="s">
        <v>1893</v>
      </c>
      <c r="AY7" s="361" t="s">
        <v>1894</v>
      </c>
      <c r="AZ7" s="361" t="s">
        <v>1895</v>
      </c>
      <c r="BA7" s="361" t="s">
        <v>1893</v>
      </c>
      <c r="BB7" s="361" t="s">
        <v>1894</v>
      </c>
      <c r="BC7" s="361" t="s">
        <v>1895</v>
      </c>
      <c r="BD7" s="361" t="s">
        <v>1893</v>
      </c>
      <c r="BE7" s="361" t="s">
        <v>1894</v>
      </c>
      <c r="BF7" s="361" t="s">
        <v>1895</v>
      </c>
      <c r="BG7" s="361" t="s">
        <v>1893</v>
      </c>
      <c r="BH7" s="361" t="s">
        <v>1894</v>
      </c>
      <c r="BI7" s="361" t="s">
        <v>1895</v>
      </c>
      <c r="BJ7" s="361" t="s">
        <v>1893</v>
      </c>
      <c r="BK7" s="361" t="s">
        <v>1894</v>
      </c>
      <c r="BL7" s="361" t="s">
        <v>1895</v>
      </c>
      <c r="BM7" s="361" t="s">
        <v>1893</v>
      </c>
      <c r="BN7" s="361" t="s">
        <v>1894</v>
      </c>
      <c r="BO7" s="361" t="s">
        <v>1895</v>
      </c>
      <c r="BP7" s="361" t="s">
        <v>1893</v>
      </c>
      <c r="BQ7" s="361" t="s">
        <v>1894</v>
      </c>
      <c r="BR7" s="361" t="s">
        <v>1895</v>
      </c>
      <c r="BS7" s="361" t="s">
        <v>1893</v>
      </c>
      <c r="BT7" s="361" t="s">
        <v>1894</v>
      </c>
      <c r="BU7" s="361" t="s">
        <v>1895</v>
      </c>
      <c r="BV7" s="361" t="s">
        <v>1893</v>
      </c>
      <c r="BW7" s="361" t="s">
        <v>1894</v>
      </c>
      <c r="BX7" s="361" t="s">
        <v>1895</v>
      </c>
      <c r="BY7" s="361" t="s">
        <v>1893</v>
      </c>
      <c r="BZ7" s="361" t="s">
        <v>1894</v>
      </c>
      <c r="CA7" s="361" t="s">
        <v>1895</v>
      </c>
    </row>
    <row r="8" spans="1:79" x14ac:dyDescent="0.25">
      <c r="A8" s="617"/>
      <c r="B8" s="618"/>
      <c r="C8" s="619"/>
      <c r="D8" s="619"/>
      <c r="E8" s="619"/>
      <c r="F8" s="619"/>
      <c r="G8" s="619"/>
      <c r="H8" s="619" t="s">
        <v>1896</v>
      </c>
      <c r="I8" s="619"/>
      <c r="J8" s="619"/>
      <c r="K8" s="619" t="s">
        <v>1896</v>
      </c>
      <c r="L8" s="619"/>
      <c r="M8" s="619"/>
      <c r="N8" s="619" t="s">
        <v>1896</v>
      </c>
      <c r="O8" s="619"/>
      <c r="P8" s="619"/>
      <c r="Q8" s="619" t="s">
        <v>1896</v>
      </c>
      <c r="R8" s="619"/>
      <c r="S8" s="619"/>
      <c r="T8" s="619" t="s">
        <v>1896</v>
      </c>
      <c r="U8" s="619"/>
      <c r="V8" s="619"/>
      <c r="W8" s="619" t="s">
        <v>1896</v>
      </c>
      <c r="X8" s="619"/>
      <c r="Y8" s="619"/>
      <c r="Z8" s="619" t="s">
        <v>1896</v>
      </c>
      <c r="AA8" s="619"/>
      <c r="AB8" s="619"/>
      <c r="AC8" s="619" t="s">
        <v>1896</v>
      </c>
      <c r="AD8" s="619"/>
      <c r="AE8" s="619"/>
      <c r="AF8" s="619" t="s">
        <v>1896</v>
      </c>
      <c r="AG8" s="619"/>
      <c r="AH8" s="619"/>
      <c r="AI8" s="619" t="s">
        <v>1896</v>
      </c>
      <c r="AJ8" s="619"/>
      <c r="AK8" s="619"/>
      <c r="AL8" s="619" t="s">
        <v>1896</v>
      </c>
      <c r="AM8" s="619"/>
      <c r="AN8" s="619"/>
      <c r="AO8" s="619" t="s">
        <v>1896</v>
      </c>
      <c r="AP8" s="619"/>
      <c r="AQ8" s="619"/>
      <c r="AR8" s="619" t="s">
        <v>1896</v>
      </c>
      <c r="AS8" s="619"/>
      <c r="AT8" s="619"/>
      <c r="AU8" s="619" t="s">
        <v>1896</v>
      </c>
      <c r="AV8" s="619"/>
      <c r="AW8" s="619"/>
      <c r="AX8" s="619" t="s">
        <v>1896</v>
      </c>
      <c r="AY8" s="619"/>
      <c r="AZ8" s="619"/>
      <c r="BA8" s="619" t="s">
        <v>1896</v>
      </c>
      <c r="BB8" s="619"/>
      <c r="BC8" s="619"/>
      <c r="BD8" s="619" t="s">
        <v>1896</v>
      </c>
      <c r="BE8" s="619"/>
      <c r="BF8" s="619"/>
      <c r="BG8" s="619" t="s">
        <v>1896</v>
      </c>
      <c r="BH8" s="619"/>
      <c r="BI8" s="619"/>
      <c r="BJ8" s="619" t="s">
        <v>1896</v>
      </c>
      <c r="BK8" s="619"/>
      <c r="BL8" s="619"/>
      <c r="BM8" s="619" t="s">
        <v>1896</v>
      </c>
      <c r="BN8" s="619"/>
      <c r="BO8" s="619"/>
      <c r="BP8" s="619" t="s">
        <v>1896</v>
      </c>
      <c r="BQ8" s="619"/>
      <c r="BR8" s="619"/>
      <c r="BS8" s="619" t="s">
        <v>1896</v>
      </c>
      <c r="BT8" s="619"/>
      <c r="BU8" s="619"/>
      <c r="BV8" s="619" t="s">
        <v>1896</v>
      </c>
      <c r="BW8" s="619"/>
      <c r="BX8" s="619"/>
      <c r="BY8" s="619" t="s">
        <v>1896</v>
      </c>
      <c r="BZ8" s="619"/>
      <c r="CA8" s="619"/>
    </row>
    <row r="9" spans="1:79" x14ac:dyDescent="0.25">
      <c r="A9" s="617"/>
      <c r="B9" s="618"/>
      <c r="C9" s="619"/>
      <c r="D9" s="619"/>
      <c r="E9" s="619"/>
      <c r="F9" s="619"/>
      <c r="G9" s="619"/>
      <c r="H9" s="621" t="s">
        <v>1897</v>
      </c>
      <c r="I9" s="621"/>
      <c r="J9" s="621"/>
      <c r="K9" s="621" t="s">
        <v>1897</v>
      </c>
      <c r="L9" s="621"/>
      <c r="M9" s="621"/>
      <c r="N9" s="621" t="s">
        <v>1897</v>
      </c>
      <c r="O9" s="621"/>
      <c r="P9" s="621"/>
      <c r="Q9" s="621" t="s">
        <v>1897</v>
      </c>
      <c r="R9" s="621"/>
      <c r="S9" s="621"/>
      <c r="T9" s="621" t="s">
        <v>1897</v>
      </c>
      <c r="U9" s="621"/>
      <c r="V9" s="621"/>
      <c r="W9" s="621" t="s">
        <v>1897</v>
      </c>
      <c r="X9" s="621"/>
      <c r="Y9" s="621"/>
      <c r="Z9" s="621" t="s">
        <v>1897</v>
      </c>
      <c r="AA9" s="621"/>
      <c r="AB9" s="621"/>
      <c r="AC9" s="621" t="s">
        <v>1897</v>
      </c>
      <c r="AD9" s="621"/>
      <c r="AE9" s="621"/>
      <c r="AF9" s="621" t="s">
        <v>1897</v>
      </c>
      <c r="AG9" s="621"/>
      <c r="AH9" s="621"/>
      <c r="AI9" s="621" t="s">
        <v>1897</v>
      </c>
      <c r="AJ9" s="621"/>
      <c r="AK9" s="621"/>
      <c r="AL9" s="621" t="s">
        <v>1897</v>
      </c>
      <c r="AM9" s="621"/>
      <c r="AN9" s="621"/>
      <c r="AO9" s="621" t="s">
        <v>1897</v>
      </c>
      <c r="AP9" s="621"/>
      <c r="AQ9" s="621"/>
      <c r="AR9" s="621" t="s">
        <v>1897</v>
      </c>
      <c r="AS9" s="621"/>
      <c r="AT9" s="621"/>
      <c r="AU9" s="621" t="s">
        <v>1897</v>
      </c>
      <c r="AV9" s="621"/>
      <c r="AW9" s="621"/>
      <c r="AX9" s="621" t="s">
        <v>1897</v>
      </c>
      <c r="AY9" s="621"/>
      <c r="AZ9" s="621"/>
      <c r="BA9" s="621" t="s">
        <v>1897</v>
      </c>
      <c r="BB9" s="621"/>
      <c r="BC9" s="621"/>
      <c r="BD9" s="621" t="s">
        <v>1897</v>
      </c>
      <c r="BE9" s="621"/>
      <c r="BF9" s="621"/>
      <c r="BG9" s="621" t="s">
        <v>1897</v>
      </c>
      <c r="BH9" s="621"/>
      <c r="BI9" s="621"/>
      <c r="BJ9" s="621" t="s">
        <v>1897</v>
      </c>
      <c r="BK9" s="621"/>
      <c r="BL9" s="621"/>
      <c r="BM9" s="621" t="s">
        <v>1897</v>
      </c>
      <c r="BN9" s="621"/>
      <c r="BO9" s="621"/>
      <c r="BP9" s="621" t="s">
        <v>1897</v>
      </c>
      <c r="BQ9" s="621"/>
      <c r="BR9" s="621"/>
      <c r="BS9" s="621" t="s">
        <v>1897</v>
      </c>
      <c r="BT9" s="621"/>
      <c r="BU9" s="621"/>
      <c r="BV9" s="621" t="s">
        <v>1897</v>
      </c>
      <c r="BW9" s="621"/>
      <c r="BX9" s="621"/>
      <c r="BY9" s="621" t="s">
        <v>1897</v>
      </c>
      <c r="BZ9" s="621"/>
      <c r="CA9" s="621"/>
    </row>
    <row r="10" spans="1:79" x14ac:dyDescent="0.25">
      <c r="A10" s="363" t="s">
        <v>1898</v>
      </c>
      <c r="B10" s="363" t="s">
        <v>1768</v>
      </c>
      <c r="C10" s="361">
        <v>1</v>
      </c>
      <c r="D10" s="361">
        <v>2</v>
      </c>
      <c r="E10" s="361">
        <v>3</v>
      </c>
      <c r="F10" s="361">
        <v>4</v>
      </c>
      <c r="G10" s="361">
        <v>5</v>
      </c>
      <c r="H10" s="361">
        <v>6</v>
      </c>
      <c r="I10" s="361">
        <v>7</v>
      </c>
      <c r="J10" s="361">
        <v>8</v>
      </c>
      <c r="K10" s="361">
        <v>9</v>
      </c>
      <c r="L10" s="361">
        <v>10</v>
      </c>
      <c r="M10" s="361">
        <v>11</v>
      </c>
      <c r="N10" s="361">
        <v>12</v>
      </c>
      <c r="O10" s="361">
        <v>13</v>
      </c>
      <c r="P10" s="361">
        <v>14</v>
      </c>
      <c r="Q10" s="361">
        <v>15</v>
      </c>
      <c r="R10" s="361">
        <v>16</v>
      </c>
      <c r="S10" s="361">
        <v>17</v>
      </c>
      <c r="T10" s="364">
        <v>18</v>
      </c>
      <c r="U10" s="364">
        <v>19</v>
      </c>
      <c r="V10" s="364">
        <v>20</v>
      </c>
      <c r="W10" s="364">
        <v>21</v>
      </c>
      <c r="X10" s="364">
        <v>22</v>
      </c>
      <c r="Y10" s="364">
        <v>23</v>
      </c>
      <c r="Z10" s="364">
        <v>24</v>
      </c>
      <c r="AA10" s="364">
        <v>25</v>
      </c>
      <c r="AB10" s="364">
        <v>26</v>
      </c>
      <c r="AC10" s="364">
        <v>27</v>
      </c>
      <c r="AD10" s="364">
        <v>28</v>
      </c>
      <c r="AE10" s="364">
        <v>29</v>
      </c>
      <c r="AF10" s="364">
        <v>30</v>
      </c>
      <c r="AG10" s="364">
        <v>31</v>
      </c>
      <c r="AH10" s="364">
        <v>32</v>
      </c>
      <c r="AI10" s="364">
        <v>33</v>
      </c>
      <c r="AJ10" s="364">
        <v>34</v>
      </c>
      <c r="AK10" s="364">
        <v>35</v>
      </c>
      <c r="AL10" s="364">
        <v>36</v>
      </c>
      <c r="AM10" s="364">
        <v>37</v>
      </c>
      <c r="AN10" s="364">
        <v>38</v>
      </c>
      <c r="AO10" s="364">
        <v>39</v>
      </c>
      <c r="AP10" s="364">
        <v>40</v>
      </c>
      <c r="AQ10" s="364">
        <v>41</v>
      </c>
      <c r="AR10" s="364">
        <v>42</v>
      </c>
      <c r="AS10" s="364">
        <v>43</v>
      </c>
      <c r="AT10" s="364">
        <v>44</v>
      </c>
      <c r="AU10" s="364">
        <v>45</v>
      </c>
      <c r="AV10" s="364">
        <v>46</v>
      </c>
      <c r="AW10" s="364">
        <v>47</v>
      </c>
      <c r="AX10" s="364">
        <v>48</v>
      </c>
      <c r="AY10" s="364">
        <v>49</v>
      </c>
      <c r="AZ10" s="364">
        <v>50</v>
      </c>
      <c r="BA10" s="364">
        <v>51</v>
      </c>
      <c r="BB10" s="364">
        <v>52</v>
      </c>
      <c r="BC10" s="364">
        <v>53</v>
      </c>
      <c r="BD10" s="364">
        <v>54</v>
      </c>
      <c r="BE10" s="364">
        <v>55</v>
      </c>
      <c r="BF10" s="364">
        <v>56</v>
      </c>
      <c r="BG10" s="364">
        <v>57</v>
      </c>
      <c r="BH10" s="364">
        <v>58</v>
      </c>
      <c r="BI10" s="364">
        <v>59</v>
      </c>
      <c r="BJ10" s="364">
        <v>60</v>
      </c>
      <c r="BK10" s="364">
        <v>61</v>
      </c>
      <c r="BL10" s="364">
        <v>62</v>
      </c>
      <c r="BM10" s="364">
        <v>63</v>
      </c>
      <c r="BN10" s="364">
        <v>64</v>
      </c>
      <c r="BO10" s="364">
        <v>65</v>
      </c>
      <c r="BP10" s="364">
        <v>66</v>
      </c>
      <c r="BQ10" s="364">
        <v>67</v>
      </c>
      <c r="BR10" s="364">
        <v>68</v>
      </c>
      <c r="BS10" s="364">
        <v>69</v>
      </c>
      <c r="BT10" s="364">
        <v>70</v>
      </c>
      <c r="BU10" s="364">
        <v>71</v>
      </c>
      <c r="BV10" s="364">
        <v>72</v>
      </c>
      <c r="BW10" s="364">
        <v>73</v>
      </c>
      <c r="BX10" s="364">
        <v>74</v>
      </c>
      <c r="BY10" s="364">
        <v>75</v>
      </c>
      <c r="BZ10" s="364">
        <v>76</v>
      </c>
      <c r="CA10" s="364">
        <v>77</v>
      </c>
    </row>
    <row r="11" spans="1:79" ht="26.25" x14ac:dyDescent="0.25">
      <c r="A11" s="365" t="s">
        <v>1899</v>
      </c>
      <c r="B11" s="366" t="s">
        <v>1900</v>
      </c>
      <c r="C11" s="367" t="s">
        <v>1901</v>
      </c>
      <c r="D11" s="368" t="s">
        <v>1902</v>
      </c>
      <c r="E11" s="369" t="s">
        <v>1903</v>
      </c>
      <c r="F11" s="369" t="s">
        <v>1904</v>
      </c>
      <c r="G11" s="370">
        <v>110</v>
      </c>
      <c r="H11" s="371">
        <v>3.7444000000000002</v>
      </c>
      <c r="I11" s="371">
        <v>1.3420000000000001</v>
      </c>
      <c r="J11" s="372">
        <v>19.676300578034681</v>
      </c>
      <c r="K11" s="371">
        <v>3.6608000000000001</v>
      </c>
      <c r="L11" s="371">
        <v>1.3112000000000001</v>
      </c>
      <c r="M11" s="372">
        <v>19.23699421965318</v>
      </c>
      <c r="N11" s="371">
        <v>3.6783999999999999</v>
      </c>
      <c r="O11" s="371">
        <v>1.3244</v>
      </c>
      <c r="P11" s="372">
        <v>19.329479768786129</v>
      </c>
      <c r="Q11" s="371">
        <v>3.6960000000000002</v>
      </c>
      <c r="R11" s="371">
        <v>1.3331999999999999</v>
      </c>
      <c r="S11" s="372">
        <v>19.421965317919074</v>
      </c>
      <c r="T11" s="371">
        <v>3.718</v>
      </c>
      <c r="U11" s="371">
        <v>1.3464</v>
      </c>
      <c r="V11" s="372">
        <v>19.537572254335263</v>
      </c>
      <c r="W11" s="371">
        <v>3.718</v>
      </c>
      <c r="X11" s="371">
        <v>1.3464</v>
      </c>
      <c r="Y11" s="372">
        <v>19.537572254335263</v>
      </c>
      <c r="Z11" s="371">
        <v>3.6739999999999999</v>
      </c>
      <c r="AA11" s="371">
        <v>1.3155999999999999</v>
      </c>
      <c r="AB11" s="372">
        <v>19.306358381502889</v>
      </c>
      <c r="AC11" s="371">
        <v>3.6255999999999999</v>
      </c>
      <c r="AD11" s="371">
        <v>1.2892000000000001</v>
      </c>
      <c r="AE11" s="372">
        <v>19.052023121387283</v>
      </c>
      <c r="AF11" s="371">
        <v>3.7223999999999999</v>
      </c>
      <c r="AG11" s="371">
        <v>1.3464</v>
      </c>
      <c r="AH11" s="372">
        <v>19.560693641618499</v>
      </c>
      <c r="AI11" s="371">
        <v>3.7839999999999998</v>
      </c>
      <c r="AJ11" s="371">
        <v>1.3904000000000001</v>
      </c>
      <c r="AK11" s="372">
        <v>19.884393063583815</v>
      </c>
      <c r="AL11" s="371">
        <v>3.4540000000000002</v>
      </c>
      <c r="AM11" s="371">
        <v>1.2364000000000002</v>
      </c>
      <c r="AN11" s="372">
        <v>18.150289017341041</v>
      </c>
      <c r="AO11" s="371">
        <v>2.9304000000000001</v>
      </c>
      <c r="AP11" s="371">
        <v>0.99439999999999995</v>
      </c>
      <c r="AQ11" s="372">
        <v>15.398843930635838</v>
      </c>
      <c r="AR11" s="371">
        <v>3.036</v>
      </c>
      <c r="AS11" s="371">
        <v>1.0427999999999999</v>
      </c>
      <c r="AT11" s="372">
        <v>15.953757225433527</v>
      </c>
      <c r="AU11" s="371">
        <v>3.1195999999999997</v>
      </c>
      <c r="AV11" s="371">
        <v>1.0648</v>
      </c>
      <c r="AW11" s="372">
        <v>16.393063583815028</v>
      </c>
      <c r="AX11" s="371">
        <v>3.1591999999999998</v>
      </c>
      <c r="AY11" s="371">
        <v>1.0911999999999999</v>
      </c>
      <c r="AZ11" s="372">
        <v>16.601156069364162</v>
      </c>
      <c r="BA11" s="371">
        <v>3.1328</v>
      </c>
      <c r="BB11" s="371">
        <v>1.0911999999999999</v>
      </c>
      <c r="BC11" s="372">
        <v>16.462427745664741</v>
      </c>
      <c r="BD11" s="371">
        <v>3.19</v>
      </c>
      <c r="BE11" s="371">
        <v>1.0868</v>
      </c>
      <c r="BF11" s="372">
        <v>16.76300578034682</v>
      </c>
      <c r="BG11" s="371">
        <v>3.1328</v>
      </c>
      <c r="BH11" s="371">
        <v>1.0735999999999999</v>
      </c>
      <c r="BI11" s="372">
        <v>16.462427745664741</v>
      </c>
      <c r="BJ11" s="371">
        <v>3.3439999999999999</v>
      </c>
      <c r="BK11" s="371">
        <v>1.1659999999999999</v>
      </c>
      <c r="BL11" s="372">
        <v>17.572254335260116</v>
      </c>
      <c r="BM11" s="371">
        <v>3.5111999999999997</v>
      </c>
      <c r="BN11" s="371">
        <v>1.2364000000000002</v>
      </c>
      <c r="BO11" s="372">
        <v>18.450867052023121</v>
      </c>
      <c r="BP11" s="371">
        <v>3.6035999999999997</v>
      </c>
      <c r="BQ11" s="371">
        <v>1.3288</v>
      </c>
      <c r="BR11" s="372">
        <v>18.936416184971097</v>
      </c>
      <c r="BS11" s="371">
        <v>3.7223999999999999</v>
      </c>
      <c r="BT11" s="371">
        <v>1.3992</v>
      </c>
      <c r="BU11" s="372">
        <v>19.560693641618499</v>
      </c>
      <c r="BV11" s="371">
        <v>3.63</v>
      </c>
      <c r="BW11" s="371">
        <v>1.3331999999999999</v>
      </c>
      <c r="BX11" s="372">
        <v>19.075144508670519</v>
      </c>
      <c r="BY11" s="371">
        <v>3.2955999999999999</v>
      </c>
      <c r="BZ11" s="371">
        <v>1.1439999999999999</v>
      </c>
      <c r="CA11" s="372">
        <v>17.317919075144509</v>
      </c>
    </row>
    <row r="12" spans="1:79" ht="26.25" x14ac:dyDescent="0.25">
      <c r="A12" s="365" t="s">
        <v>1899</v>
      </c>
      <c r="B12" s="366" t="s">
        <v>1905</v>
      </c>
      <c r="C12" s="367" t="s">
        <v>1901</v>
      </c>
      <c r="D12" s="368" t="s">
        <v>1906</v>
      </c>
      <c r="E12" s="369" t="s">
        <v>1903</v>
      </c>
      <c r="F12" s="369" t="s">
        <v>1904</v>
      </c>
      <c r="G12" s="370">
        <v>110</v>
      </c>
      <c r="H12" s="373">
        <v>2.992</v>
      </c>
      <c r="I12" s="373">
        <v>1.2804</v>
      </c>
      <c r="J12" s="374">
        <v>15.722543352601155</v>
      </c>
      <c r="K12" s="373">
        <v>3.0139999999999998</v>
      </c>
      <c r="L12" s="373">
        <v>1.276</v>
      </c>
      <c r="M12" s="374">
        <v>15.83815028901734</v>
      </c>
      <c r="N12" s="373">
        <v>3.2208000000000001</v>
      </c>
      <c r="O12" s="373">
        <v>1.3508</v>
      </c>
      <c r="P12" s="374">
        <v>16.924855491329481</v>
      </c>
      <c r="Q12" s="373">
        <v>3.2868000000000004</v>
      </c>
      <c r="R12" s="373">
        <v>1.3859999999999999</v>
      </c>
      <c r="S12" s="374">
        <v>17.271676300578036</v>
      </c>
      <c r="T12" s="373">
        <v>3.2648000000000001</v>
      </c>
      <c r="U12" s="373">
        <v>1.3948</v>
      </c>
      <c r="V12" s="374">
        <v>17.156069364161851</v>
      </c>
      <c r="W12" s="373">
        <v>3.2428000000000003</v>
      </c>
      <c r="X12" s="373">
        <v>1.3815999999999999</v>
      </c>
      <c r="Y12" s="374">
        <v>17.040462427745666</v>
      </c>
      <c r="Z12" s="373">
        <v>3.2911999999999999</v>
      </c>
      <c r="AA12" s="373">
        <v>1.3508</v>
      </c>
      <c r="AB12" s="374">
        <v>17.294797687861273</v>
      </c>
      <c r="AC12" s="373">
        <v>3.1372</v>
      </c>
      <c r="AD12" s="373">
        <v>1.3024</v>
      </c>
      <c r="AE12" s="374">
        <v>16.485549132947977</v>
      </c>
      <c r="AF12" s="373">
        <v>3.2251999999999996</v>
      </c>
      <c r="AG12" s="373">
        <v>1.3244</v>
      </c>
      <c r="AH12" s="374">
        <v>16.947976878612717</v>
      </c>
      <c r="AI12" s="373">
        <v>3.0888</v>
      </c>
      <c r="AJ12" s="373">
        <v>1.276</v>
      </c>
      <c r="AK12" s="374">
        <v>16.23121387283237</v>
      </c>
      <c r="AL12" s="373">
        <v>3.1812</v>
      </c>
      <c r="AM12" s="373">
        <v>1.3288</v>
      </c>
      <c r="AN12" s="374">
        <v>16.716763005780344</v>
      </c>
      <c r="AO12" s="373">
        <v>3.0756000000000001</v>
      </c>
      <c r="AP12" s="373">
        <v>1.2232000000000001</v>
      </c>
      <c r="AQ12" s="374">
        <v>16.161849710982658</v>
      </c>
      <c r="AR12" s="373">
        <v>2.7544</v>
      </c>
      <c r="AS12" s="373">
        <v>1.1088</v>
      </c>
      <c r="AT12" s="374">
        <v>14.473988439306359</v>
      </c>
      <c r="AU12" s="373">
        <v>2.8336000000000001</v>
      </c>
      <c r="AV12" s="373">
        <v>1.1879999999999999</v>
      </c>
      <c r="AW12" s="374">
        <v>14.890173410404625</v>
      </c>
      <c r="AX12" s="373">
        <v>2.9260000000000002</v>
      </c>
      <c r="AY12" s="373">
        <v>1.2144000000000001</v>
      </c>
      <c r="AZ12" s="374">
        <v>15.3757225433526</v>
      </c>
      <c r="BA12" s="373">
        <v>2.8775999999999997</v>
      </c>
      <c r="BB12" s="373">
        <v>1.232</v>
      </c>
      <c r="BC12" s="374">
        <v>15.121387283236993</v>
      </c>
      <c r="BD12" s="373">
        <v>2.8688000000000002</v>
      </c>
      <c r="BE12" s="373">
        <v>1.21</v>
      </c>
      <c r="BF12" s="374">
        <v>15.075144508670521</v>
      </c>
      <c r="BG12" s="373">
        <v>2.86</v>
      </c>
      <c r="BH12" s="373">
        <v>1.1704000000000001</v>
      </c>
      <c r="BI12" s="374">
        <v>15.028901734104046</v>
      </c>
      <c r="BJ12" s="373">
        <v>3.0271999999999997</v>
      </c>
      <c r="BK12" s="373">
        <v>1.2584000000000002</v>
      </c>
      <c r="BL12" s="374">
        <v>15.907514450867051</v>
      </c>
      <c r="BM12" s="373">
        <v>2.7588000000000004</v>
      </c>
      <c r="BN12" s="373">
        <v>1.1308</v>
      </c>
      <c r="BO12" s="374">
        <v>14.497109826589597</v>
      </c>
      <c r="BP12" s="373">
        <v>2.9215999999999998</v>
      </c>
      <c r="BQ12" s="373">
        <v>1.2144000000000001</v>
      </c>
      <c r="BR12" s="374">
        <v>15.352601156069364</v>
      </c>
      <c r="BS12" s="373">
        <v>3.0008000000000004</v>
      </c>
      <c r="BT12" s="373">
        <v>1.2847999999999999</v>
      </c>
      <c r="BU12" s="374">
        <v>15.768786127167632</v>
      </c>
      <c r="BV12" s="373">
        <v>3.0579999999999998</v>
      </c>
      <c r="BW12" s="373">
        <v>1.3244</v>
      </c>
      <c r="BX12" s="374">
        <v>16.069364161849709</v>
      </c>
      <c r="BY12" s="373">
        <v>3.1019999999999999</v>
      </c>
      <c r="BZ12" s="373">
        <v>1.3552</v>
      </c>
      <c r="CA12" s="374">
        <v>16.300578034682083</v>
      </c>
    </row>
    <row r="13" spans="1:79" ht="25.5" x14ac:dyDescent="0.25">
      <c r="A13" s="375" t="s">
        <v>1907</v>
      </c>
      <c r="B13" s="375"/>
      <c r="C13" s="376" t="s">
        <v>1908</v>
      </c>
      <c r="D13" s="377" t="s">
        <v>1909</v>
      </c>
      <c r="E13" s="369" t="s">
        <v>30</v>
      </c>
      <c r="F13" s="369" t="s">
        <v>1910</v>
      </c>
      <c r="G13" s="369">
        <v>35</v>
      </c>
      <c r="H13" s="378">
        <v>0</v>
      </c>
      <c r="I13" s="378">
        <v>0</v>
      </c>
      <c r="J13" s="378">
        <v>0</v>
      </c>
      <c r="K13" s="378">
        <v>0</v>
      </c>
      <c r="L13" s="378">
        <v>0</v>
      </c>
      <c r="M13" s="378">
        <v>0</v>
      </c>
      <c r="N13" s="378">
        <v>0</v>
      </c>
      <c r="O13" s="378">
        <v>0</v>
      </c>
      <c r="P13" s="378">
        <v>0</v>
      </c>
      <c r="Q13" s="378">
        <v>0</v>
      </c>
      <c r="R13" s="378">
        <v>0</v>
      </c>
      <c r="S13" s="378">
        <v>0</v>
      </c>
      <c r="T13" s="378">
        <v>0</v>
      </c>
      <c r="U13" s="378">
        <v>0</v>
      </c>
      <c r="V13" s="378">
        <v>0</v>
      </c>
      <c r="W13" s="378">
        <v>0</v>
      </c>
      <c r="X13" s="378">
        <v>0</v>
      </c>
      <c r="Y13" s="378">
        <v>0</v>
      </c>
      <c r="Z13" s="378">
        <v>0</v>
      </c>
      <c r="AA13" s="378">
        <v>0</v>
      </c>
      <c r="AB13" s="378">
        <v>0</v>
      </c>
      <c r="AC13" s="378">
        <v>0</v>
      </c>
      <c r="AD13" s="378">
        <v>0</v>
      </c>
      <c r="AE13" s="378">
        <v>0</v>
      </c>
      <c r="AF13" s="378">
        <v>0</v>
      </c>
      <c r="AG13" s="378">
        <v>0</v>
      </c>
      <c r="AH13" s="378">
        <v>0</v>
      </c>
      <c r="AI13" s="378">
        <v>0</v>
      </c>
      <c r="AJ13" s="378">
        <v>0</v>
      </c>
      <c r="AK13" s="378">
        <v>0</v>
      </c>
      <c r="AL13" s="378">
        <v>0</v>
      </c>
      <c r="AM13" s="378">
        <v>0</v>
      </c>
      <c r="AN13" s="378">
        <v>0</v>
      </c>
      <c r="AO13" s="378">
        <v>0</v>
      </c>
      <c r="AP13" s="378">
        <v>0</v>
      </c>
      <c r="AQ13" s="378">
        <v>0</v>
      </c>
      <c r="AR13" s="378">
        <v>0</v>
      </c>
      <c r="AS13" s="378">
        <v>0</v>
      </c>
      <c r="AT13" s="378">
        <v>0</v>
      </c>
      <c r="AU13" s="378">
        <v>0</v>
      </c>
      <c r="AV13" s="378">
        <v>0</v>
      </c>
      <c r="AW13" s="378">
        <v>0</v>
      </c>
      <c r="AX13" s="378">
        <v>0</v>
      </c>
      <c r="AY13" s="378">
        <v>0</v>
      </c>
      <c r="AZ13" s="378">
        <v>0</v>
      </c>
      <c r="BA13" s="378">
        <v>0</v>
      </c>
      <c r="BB13" s="378">
        <v>0</v>
      </c>
      <c r="BC13" s="378">
        <v>0</v>
      </c>
      <c r="BD13" s="378">
        <v>0</v>
      </c>
      <c r="BE13" s="378">
        <v>0</v>
      </c>
      <c r="BF13" s="378">
        <v>0</v>
      </c>
      <c r="BG13" s="378">
        <v>0</v>
      </c>
      <c r="BH13" s="378">
        <v>0</v>
      </c>
      <c r="BI13" s="378">
        <v>0</v>
      </c>
      <c r="BJ13" s="378">
        <v>0</v>
      </c>
      <c r="BK13" s="378">
        <v>0</v>
      </c>
      <c r="BL13" s="378">
        <v>0</v>
      </c>
      <c r="BM13" s="378">
        <v>0</v>
      </c>
      <c r="BN13" s="378">
        <v>0</v>
      </c>
      <c r="BO13" s="378">
        <v>0</v>
      </c>
      <c r="BP13" s="378">
        <v>0</v>
      </c>
      <c r="BQ13" s="378">
        <v>0</v>
      </c>
      <c r="BR13" s="378">
        <v>0</v>
      </c>
      <c r="BS13" s="378">
        <v>0</v>
      </c>
      <c r="BT13" s="378">
        <v>0</v>
      </c>
      <c r="BU13" s="378">
        <v>0</v>
      </c>
      <c r="BV13" s="378">
        <v>0</v>
      </c>
      <c r="BW13" s="378">
        <v>0</v>
      </c>
      <c r="BX13" s="378">
        <v>0</v>
      </c>
      <c r="BY13" s="378">
        <v>0</v>
      </c>
      <c r="BZ13" s="378">
        <v>0</v>
      </c>
      <c r="CA13" s="378">
        <v>0</v>
      </c>
    </row>
    <row r="14" spans="1:79" ht="25.5" x14ac:dyDescent="0.25">
      <c r="A14" s="375" t="s">
        <v>1907</v>
      </c>
      <c r="B14" s="375"/>
      <c r="C14" s="376" t="s">
        <v>1908</v>
      </c>
      <c r="D14" s="377" t="s">
        <v>1911</v>
      </c>
      <c r="E14" s="369" t="s">
        <v>30</v>
      </c>
      <c r="F14" s="369" t="s">
        <v>1910</v>
      </c>
      <c r="G14" s="369">
        <v>35</v>
      </c>
      <c r="H14" s="379">
        <v>2.4528000000000003</v>
      </c>
      <c r="I14" s="379">
        <v>0.9887999999999999</v>
      </c>
      <c r="J14" s="372">
        <v>236.3005780346821</v>
      </c>
      <c r="K14" s="379">
        <v>2.4326399999999997</v>
      </c>
      <c r="L14" s="379">
        <v>0.96863999999999995</v>
      </c>
      <c r="M14" s="372">
        <v>234.35838150289018</v>
      </c>
      <c r="N14" s="379">
        <v>2.3798400000000002</v>
      </c>
      <c r="O14" s="379">
        <v>0.95808000000000004</v>
      </c>
      <c r="P14" s="372">
        <v>229.27167630057806</v>
      </c>
      <c r="Q14" s="379">
        <v>2.4038400000000002</v>
      </c>
      <c r="R14" s="379">
        <v>0.96384000000000003</v>
      </c>
      <c r="S14" s="372">
        <v>231.58381502890177</v>
      </c>
      <c r="T14" s="379">
        <v>2.3568000000000002</v>
      </c>
      <c r="U14" s="379">
        <v>0.94464000000000004</v>
      </c>
      <c r="V14" s="372">
        <v>227.05202312138729</v>
      </c>
      <c r="W14" s="379">
        <v>2.3260800000000001</v>
      </c>
      <c r="X14" s="379">
        <v>0.93215999999999999</v>
      </c>
      <c r="Y14" s="372">
        <v>224.09248554913293</v>
      </c>
      <c r="Z14" s="379">
        <v>2.3155199999999998</v>
      </c>
      <c r="AA14" s="379">
        <v>0.93984000000000001</v>
      </c>
      <c r="AB14" s="372">
        <v>223.07514450867052</v>
      </c>
      <c r="AC14" s="379">
        <v>2.3904000000000001</v>
      </c>
      <c r="AD14" s="379">
        <v>0.92735999999999996</v>
      </c>
      <c r="AE14" s="372">
        <v>230.28901734104048</v>
      </c>
      <c r="AF14" s="379">
        <v>2.5545599999999999</v>
      </c>
      <c r="AG14" s="379">
        <v>0.95040000000000002</v>
      </c>
      <c r="AH14" s="372">
        <v>246.10404624277456</v>
      </c>
      <c r="AI14" s="379">
        <v>2.3683200000000002</v>
      </c>
      <c r="AJ14" s="379">
        <v>0.87360000000000004</v>
      </c>
      <c r="AK14" s="372">
        <v>228.16184971098266</v>
      </c>
      <c r="AL14" s="379">
        <v>2.4643200000000003</v>
      </c>
      <c r="AM14" s="379">
        <v>0.89184000000000008</v>
      </c>
      <c r="AN14" s="372">
        <v>237.41040462427748</v>
      </c>
      <c r="AO14" s="379">
        <v>2.59104</v>
      </c>
      <c r="AP14" s="379">
        <v>0.92927999999999999</v>
      </c>
      <c r="AQ14" s="372">
        <v>249.61849710982656</v>
      </c>
      <c r="AR14" s="379">
        <v>2.6937600000000002</v>
      </c>
      <c r="AS14" s="379">
        <v>0.97151999999999994</v>
      </c>
      <c r="AT14" s="372">
        <v>259.51445086705206</v>
      </c>
      <c r="AU14" s="379">
        <v>2.7705600000000001</v>
      </c>
      <c r="AV14" s="379">
        <v>0.99360000000000004</v>
      </c>
      <c r="AW14" s="372">
        <v>266.91329479768785</v>
      </c>
      <c r="AX14" s="379">
        <v>2.6284800000000001</v>
      </c>
      <c r="AY14" s="379">
        <v>0.95711999999999997</v>
      </c>
      <c r="AZ14" s="372">
        <v>253.22543352601156</v>
      </c>
      <c r="BA14" s="379">
        <v>2.5353600000000003</v>
      </c>
      <c r="BB14" s="379">
        <v>0.93408000000000002</v>
      </c>
      <c r="BC14" s="372">
        <v>244.2543352601156</v>
      </c>
      <c r="BD14" s="379">
        <v>2.6630400000000001</v>
      </c>
      <c r="BE14" s="379">
        <v>0.97151999999999994</v>
      </c>
      <c r="BF14" s="372">
        <v>256.5549132947977</v>
      </c>
      <c r="BG14" s="379">
        <v>2.60832</v>
      </c>
      <c r="BH14" s="379">
        <v>0.9887999999999999</v>
      </c>
      <c r="BI14" s="372">
        <v>251.28323699421966</v>
      </c>
      <c r="BJ14" s="379">
        <v>2.6534400000000002</v>
      </c>
      <c r="BK14" s="379">
        <v>0.98303999999999991</v>
      </c>
      <c r="BL14" s="372">
        <v>255.63005780346819</v>
      </c>
      <c r="BM14" s="379">
        <v>2.30688</v>
      </c>
      <c r="BN14" s="379">
        <v>0.87744000000000011</v>
      </c>
      <c r="BO14" s="372">
        <v>222.24277456647403</v>
      </c>
      <c r="BP14" s="379">
        <v>2.4873600000000002</v>
      </c>
      <c r="BQ14" s="379">
        <v>0.95328000000000002</v>
      </c>
      <c r="BR14" s="372">
        <v>239.63005780346825</v>
      </c>
      <c r="BS14" s="379">
        <v>2.3798400000000002</v>
      </c>
      <c r="BT14" s="379">
        <v>0.93600000000000005</v>
      </c>
      <c r="BU14" s="372">
        <v>229.27167630057806</v>
      </c>
      <c r="BV14" s="379">
        <v>2.3318400000000001</v>
      </c>
      <c r="BW14" s="379">
        <v>0.92352000000000001</v>
      </c>
      <c r="BX14" s="372">
        <v>224.64739884393066</v>
      </c>
      <c r="BY14" s="379">
        <v>2.7071999999999998</v>
      </c>
      <c r="BZ14" s="379">
        <v>1.05216</v>
      </c>
      <c r="CA14" s="380">
        <v>260.80924855491327</v>
      </c>
    </row>
    <row r="15" spans="1:79" ht="25.5" x14ac:dyDescent="0.25">
      <c r="A15" s="375" t="s">
        <v>1907</v>
      </c>
      <c r="B15" s="4"/>
      <c r="C15" s="376" t="s">
        <v>1912</v>
      </c>
      <c r="D15" s="377" t="s">
        <v>1913</v>
      </c>
      <c r="E15" s="369" t="s">
        <v>30</v>
      </c>
      <c r="F15" s="369" t="s">
        <v>1910</v>
      </c>
      <c r="G15" s="369">
        <v>35</v>
      </c>
      <c r="H15" s="381">
        <v>0</v>
      </c>
      <c r="I15" s="381">
        <v>0</v>
      </c>
      <c r="J15" s="381">
        <v>0</v>
      </c>
      <c r="K15" s="381">
        <v>0</v>
      </c>
      <c r="L15" s="381">
        <v>0</v>
      </c>
      <c r="M15" s="381">
        <v>0</v>
      </c>
      <c r="N15" s="381">
        <v>0</v>
      </c>
      <c r="O15" s="381">
        <v>0</v>
      </c>
      <c r="P15" s="381">
        <v>0</v>
      </c>
      <c r="Q15" s="381">
        <v>0</v>
      </c>
      <c r="R15" s="381">
        <v>0</v>
      </c>
      <c r="S15" s="381">
        <v>0</v>
      </c>
      <c r="T15" s="381">
        <v>0</v>
      </c>
      <c r="U15" s="381">
        <v>0</v>
      </c>
      <c r="V15" s="381">
        <v>0</v>
      </c>
      <c r="W15" s="381">
        <v>0</v>
      </c>
      <c r="X15" s="381">
        <v>0</v>
      </c>
      <c r="Y15" s="381">
        <v>0</v>
      </c>
      <c r="Z15" s="381">
        <v>0</v>
      </c>
      <c r="AA15" s="381">
        <v>0</v>
      </c>
      <c r="AB15" s="381">
        <v>0</v>
      </c>
      <c r="AC15" s="381">
        <v>0</v>
      </c>
      <c r="AD15" s="381">
        <v>0</v>
      </c>
      <c r="AE15" s="381">
        <v>0</v>
      </c>
      <c r="AF15" s="381">
        <v>0</v>
      </c>
      <c r="AG15" s="381">
        <v>0</v>
      </c>
      <c r="AH15" s="381">
        <v>0</v>
      </c>
      <c r="AI15" s="381">
        <v>0</v>
      </c>
      <c r="AJ15" s="381">
        <v>0</v>
      </c>
      <c r="AK15" s="381">
        <v>0</v>
      </c>
      <c r="AL15" s="381">
        <v>0</v>
      </c>
      <c r="AM15" s="381">
        <v>0</v>
      </c>
      <c r="AN15" s="381">
        <v>0</v>
      </c>
      <c r="AO15" s="381">
        <v>0</v>
      </c>
      <c r="AP15" s="381">
        <v>0</v>
      </c>
      <c r="AQ15" s="381">
        <v>0</v>
      </c>
      <c r="AR15" s="381">
        <v>0</v>
      </c>
      <c r="AS15" s="381">
        <v>0</v>
      </c>
      <c r="AT15" s="381">
        <v>0</v>
      </c>
      <c r="AU15" s="381">
        <v>0</v>
      </c>
      <c r="AV15" s="381">
        <v>0</v>
      </c>
      <c r="AW15" s="381">
        <v>0</v>
      </c>
      <c r="AX15" s="381">
        <v>0</v>
      </c>
      <c r="AY15" s="381">
        <v>0</v>
      </c>
      <c r="AZ15" s="381">
        <v>0</v>
      </c>
      <c r="BA15" s="381">
        <v>0</v>
      </c>
      <c r="BB15" s="381">
        <v>0</v>
      </c>
      <c r="BC15" s="381">
        <v>0</v>
      </c>
      <c r="BD15" s="381">
        <v>0</v>
      </c>
      <c r="BE15" s="381">
        <v>0</v>
      </c>
      <c r="BF15" s="381">
        <v>0</v>
      </c>
      <c r="BG15" s="381">
        <v>0</v>
      </c>
      <c r="BH15" s="381">
        <v>0</v>
      </c>
      <c r="BI15" s="381">
        <v>0</v>
      </c>
      <c r="BJ15" s="381">
        <v>0</v>
      </c>
      <c r="BK15" s="381">
        <v>0</v>
      </c>
      <c r="BL15" s="381">
        <v>0</v>
      </c>
      <c r="BM15" s="381">
        <v>0</v>
      </c>
      <c r="BN15" s="381">
        <v>0</v>
      </c>
      <c r="BO15" s="381">
        <v>0</v>
      </c>
      <c r="BP15" s="381">
        <v>0</v>
      </c>
      <c r="BQ15" s="381">
        <v>0</v>
      </c>
      <c r="BR15" s="381">
        <v>0</v>
      </c>
      <c r="BS15" s="381">
        <v>0</v>
      </c>
      <c r="BT15" s="381">
        <v>0</v>
      </c>
      <c r="BU15" s="381">
        <v>0</v>
      </c>
      <c r="BV15" s="381">
        <v>0</v>
      </c>
      <c r="BW15" s="381">
        <v>0</v>
      </c>
      <c r="BX15" s="381">
        <v>0</v>
      </c>
      <c r="BY15" s="381">
        <v>0</v>
      </c>
      <c r="BZ15" s="381">
        <v>0</v>
      </c>
      <c r="CA15" s="381">
        <v>0</v>
      </c>
    </row>
    <row r="16" spans="1:79" ht="25.5" x14ac:dyDescent="0.25">
      <c r="A16" s="375" t="s">
        <v>1907</v>
      </c>
      <c r="B16" s="4"/>
      <c r="C16" s="376" t="s">
        <v>1912</v>
      </c>
      <c r="D16" s="377" t="s">
        <v>1911</v>
      </c>
      <c r="E16" s="369"/>
      <c r="F16" s="369" t="s">
        <v>1910</v>
      </c>
      <c r="G16" s="369">
        <v>35</v>
      </c>
      <c r="H16" s="381">
        <v>0</v>
      </c>
      <c r="I16" s="381">
        <v>0</v>
      </c>
      <c r="J16" s="381">
        <v>0</v>
      </c>
      <c r="K16" s="381">
        <v>0</v>
      </c>
      <c r="L16" s="381">
        <v>0</v>
      </c>
      <c r="M16" s="381">
        <v>0</v>
      </c>
      <c r="N16" s="381">
        <v>0</v>
      </c>
      <c r="O16" s="381">
        <v>0</v>
      </c>
      <c r="P16" s="381">
        <v>0</v>
      </c>
      <c r="Q16" s="381">
        <v>0</v>
      </c>
      <c r="R16" s="381">
        <v>0</v>
      </c>
      <c r="S16" s="381">
        <v>0</v>
      </c>
      <c r="T16" s="381">
        <v>0</v>
      </c>
      <c r="U16" s="381">
        <v>0</v>
      </c>
      <c r="V16" s="381">
        <v>0</v>
      </c>
      <c r="W16" s="381">
        <v>0</v>
      </c>
      <c r="X16" s="381">
        <v>0</v>
      </c>
      <c r="Y16" s="381">
        <v>0</v>
      </c>
      <c r="Z16" s="381">
        <v>0</v>
      </c>
      <c r="AA16" s="381">
        <v>0</v>
      </c>
      <c r="AB16" s="381">
        <v>0</v>
      </c>
      <c r="AC16" s="381">
        <v>0</v>
      </c>
      <c r="AD16" s="381">
        <v>0</v>
      </c>
      <c r="AE16" s="381">
        <v>0</v>
      </c>
      <c r="AF16" s="381">
        <v>0</v>
      </c>
      <c r="AG16" s="381">
        <v>0</v>
      </c>
      <c r="AH16" s="381">
        <v>0</v>
      </c>
      <c r="AI16" s="381">
        <v>0</v>
      </c>
      <c r="AJ16" s="381">
        <v>0</v>
      </c>
      <c r="AK16" s="381">
        <v>0</v>
      </c>
      <c r="AL16" s="381">
        <v>0</v>
      </c>
      <c r="AM16" s="381">
        <v>0</v>
      </c>
      <c r="AN16" s="381">
        <v>0</v>
      </c>
      <c r="AO16" s="381">
        <v>0</v>
      </c>
      <c r="AP16" s="381">
        <v>0</v>
      </c>
      <c r="AQ16" s="381">
        <v>0</v>
      </c>
      <c r="AR16" s="381">
        <v>0</v>
      </c>
      <c r="AS16" s="381">
        <v>0</v>
      </c>
      <c r="AT16" s="381">
        <v>0</v>
      </c>
      <c r="AU16" s="381">
        <v>0</v>
      </c>
      <c r="AV16" s="381">
        <v>0</v>
      </c>
      <c r="AW16" s="381">
        <v>0</v>
      </c>
      <c r="AX16" s="381">
        <v>0</v>
      </c>
      <c r="AY16" s="381">
        <v>0</v>
      </c>
      <c r="AZ16" s="381">
        <v>0</v>
      </c>
      <c r="BA16" s="381">
        <v>0</v>
      </c>
      <c r="BB16" s="381">
        <v>0</v>
      </c>
      <c r="BC16" s="381">
        <v>0</v>
      </c>
      <c r="BD16" s="381">
        <v>0</v>
      </c>
      <c r="BE16" s="381">
        <v>0</v>
      </c>
      <c r="BF16" s="381">
        <v>0</v>
      </c>
      <c r="BG16" s="381">
        <v>0</v>
      </c>
      <c r="BH16" s="381">
        <v>0</v>
      </c>
      <c r="BI16" s="381">
        <v>0</v>
      </c>
      <c r="BJ16" s="381">
        <v>0</v>
      </c>
      <c r="BK16" s="381">
        <v>0</v>
      </c>
      <c r="BL16" s="381">
        <v>0</v>
      </c>
      <c r="BM16" s="381">
        <v>0</v>
      </c>
      <c r="BN16" s="381">
        <v>0</v>
      </c>
      <c r="BO16" s="381">
        <v>0</v>
      </c>
      <c r="BP16" s="381">
        <v>0</v>
      </c>
      <c r="BQ16" s="381">
        <v>0</v>
      </c>
      <c r="BR16" s="381">
        <v>0</v>
      </c>
      <c r="BS16" s="381">
        <v>0</v>
      </c>
      <c r="BT16" s="381">
        <v>0</v>
      </c>
      <c r="BU16" s="381">
        <v>0</v>
      </c>
      <c r="BV16" s="381">
        <v>0</v>
      </c>
      <c r="BW16" s="381">
        <v>0</v>
      </c>
      <c r="BX16" s="381">
        <v>0</v>
      </c>
      <c r="BY16" s="381">
        <v>0</v>
      </c>
      <c r="BZ16" s="381">
        <v>0</v>
      </c>
      <c r="CA16" s="381">
        <v>0</v>
      </c>
    </row>
    <row r="17" spans="1:79" ht="25.5" x14ac:dyDescent="0.25">
      <c r="A17" s="375" t="s">
        <v>1907</v>
      </c>
      <c r="B17" s="375"/>
      <c r="C17" s="376" t="s">
        <v>1912</v>
      </c>
      <c r="D17" s="377" t="s">
        <v>1914</v>
      </c>
      <c r="E17" s="369" t="s">
        <v>30</v>
      </c>
      <c r="F17" s="369" t="s">
        <v>1915</v>
      </c>
      <c r="G17" s="369">
        <v>35</v>
      </c>
      <c r="H17" s="379">
        <v>0.87024000000000001</v>
      </c>
      <c r="I17" s="379">
        <v>0.15647999999999998</v>
      </c>
      <c r="J17" s="372">
        <v>83.838150289017349</v>
      </c>
      <c r="K17" s="379">
        <v>0.85344000000000009</v>
      </c>
      <c r="L17" s="379">
        <v>0.15215999999999999</v>
      </c>
      <c r="M17" s="372">
        <v>82.219653179190757</v>
      </c>
      <c r="N17" s="379">
        <v>0.85727999999999993</v>
      </c>
      <c r="O17" s="379">
        <v>0.15744</v>
      </c>
      <c r="P17" s="372">
        <v>82.589595375722539</v>
      </c>
      <c r="Q17" s="379">
        <v>0.85584000000000005</v>
      </c>
      <c r="R17" s="379">
        <v>0.15791999999999998</v>
      </c>
      <c r="S17" s="372">
        <v>82.450867052023128</v>
      </c>
      <c r="T17" s="379">
        <v>0.84720000000000006</v>
      </c>
      <c r="U17" s="379">
        <v>0.15696000000000002</v>
      </c>
      <c r="V17" s="372">
        <v>81.618497109826592</v>
      </c>
      <c r="W17" s="379">
        <v>0.86112</v>
      </c>
      <c r="X17" s="379">
        <v>0.15456</v>
      </c>
      <c r="Y17" s="372">
        <v>82.959537572254334</v>
      </c>
      <c r="Z17" s="379">
        <v>0.90720000000000001</v>
      </c>
      <c r="AA17" s="379">
        <v>0.1512</v>
      </c>
      <c r="AB17" s="372">
        <v>87.398843930635849</v>
      </c>
      <c r="AC17" s="379">
        <v>0.95375999999999994</v>
      </c>
      <c r="AD17" s="379">
        <v>0.16512000000000002</v>
      </c>
      <c r="AE17" s="372">
        <v>91.884393063583829</v>
      </c>
      <c r="AF17" s="379">
        <v>0.9456</v>
      </c>
      <c r="AG17" s="379">
        <v>0.17519999999999999</v>
      </c>
      <c r="AH17" s="372">
        <v>91.098265895953759</v>
      </c>
      <c r="AI17" s="379">
        <v>0.94655999999999996</v>
      </c>
      <c r="AJ17" s="379">
        <v>0.18</v>
      </c>
      <c r="AK17" s="372">
        <v>91.19075144508669</v>
      </c>
      <c r="AL17" s="379">
        <v>0.95567999999999997</v>
      </c>
      <c r="AM17" s="379">
        <v>0.20111999999999999</v>
      </c>
      <c r="AN17" s="372">
        <v>92.069364161849705</v>
      </c>
      <c r="AO17" s="379">
        <v>0.94223999999999997</v>
      </c>
      <c r="AP17" s="379">
        <v>0.17568</v>
      </c>
      <c r="AQ17" s="372">
        <v>90.774566473988443</v>
      </c>
      <c r="AR17" s="379">
        <v>0.89807999999999999</v>
      </c>
      <c r="AS17" s="379">
        <v>0.13152</v>
      </c>
      <c r="AT17" s="372">
        <v>86.520231213872833</v>
      </c>
      <c r="AU17" s="379">
        <v>0.90479999999999994</v>
      </c>
      <c r="AV17" s="379">
        <v>0.17568</v>
      </c>
      <c r="AW17" s="372">
        <v>87.167630057803464</v>
      </c>
      <c r="AX17" s="379">
        <v>0.90576000000000001</v>
      </c>
      <c r="AY17" s="379">
        <v>0.17136000000000001</v>
      </c>
      <c r="AZ17" s="372">
        <v>87.260115606936424</v>
      </c>
      <c r="BA17" s="379">
        <v>0.92159999999999997</v>
      </c>
      <c r="BB17" s="379">
        <v>0.19008</v>
      </c>
      <c r="BC17" s="372">
        <v>88.78612716763007</v>
      </c>
      <c r="BD17" s="379">
        <v>0.94847999999999999</v>
      </c>
      <c r="BE17" s="379">
        <v>0.16416</v>
      </c>
      <c r="BF17" s="372">
        <v>91.375722543352595</v>
      </c>
      <c r="BG17" s="379">
        <v>0.96144000000000007</v>
      </c>
      <c r="BH17" s="379">
        <v>0.13536000000000001</v>
      </c>
      <c r="BI17" s="372">
        <v>92.624277456647405</v>
      </c>
      <c r="BJ17" s="379">
        <v>0.94416</v>
      </c>
      <c r="BK17" s="379">
        <v>0.12576000000000001</v>
      </c>
      <c r="BL17" s="372">
        <v>90.95953757225432</v>
      </c>
      <c r="BM17" s="379">
        <v>0.95279999999999998</v>
      </c>
      <c r="BN17" s="379">
        <v>0.13728000000000001</v>
      </c>
      <c r="BO17" s="372">
        <v>91.79190751445087</v>
      </c>
      <c r="BP17" s="379">
        <v>0.95855999999999997</v>
      </c>
      <c r="BQ17" s="379">
        <v>0.14255999999999999</v>
      </c>
      <c r="BR17" s="372">
        <v>92.346820809248541</v>
      </c>
      <c r="BS17" s="379">
        <v>0.93215999999999999</v>
      </c>
      <c r="BT17" s="379">
        <v>0.14352000000000001</v>
      </c>
      <c r="BU17" s="372">
        <v>89.803468208092497</v>
      </c>
      <c r="BV17" s="379">
        <v>0.89615999999999996</v>
      </c>
      <c r="BW17" s="379">
        <v>0.14543999999999999</v>
      </c>
      <c r="BX17" s="372">
        <v>86.335260115606943</v>
      </c>
      <c r="BY17" s="379">
        <v>0.87215999999999994</v>
      </c>
      <c r="BZ17" s="379">
        <v>0.14928</v>
      </c>
      <c r="CA17" s="380">
        <v>84.02312138728324</v>
      </c>
    </row>
    <row r="18" spans="1:79" ht="25.5" x14ac:dyDescent="0.25">
      <c r="A18" s="375" t="s">
        <v>1907</v>
      </c>
      <c r="B18" s="375"/>
      <c r="C18" s="376" t="s">
        <v>1916</v>
      </c>
      <c r="D18" s="377" t="s">
        <v>1913</v>
      </c>
      <c r="E18" s="369" t="s">
        <v>30</v>
      </c>
      <c r="F18" s="369" t="s">
        <v>1910</v>
      </c>
      <c r="G18" s="369">
        <v>35</v>
      </c>
      <c r="H18" s="382">
        <v>1.8806400000000001</v>
      </c>
      <c r="I18" s="382">
        <v>0.61536000000000002</v>
      </c>
      <c r="J18" s="372">
        <v>181.17919075144508</v>
      </c>
      <c r="K18" s="382">
        <v>1.84416</v>
      </c>
      <c r="L18" s="382">
        <v>0.61391999999999991</v>
      </c>
      <c r="M18" s="372">
        <v>177.66473988439307</v>
      </c>
      <c r="N18" s="382">
        <v>1.8163199999999999</v>
      </c>
      <c r="O18" s="382">
        <v>0.61536000000000002</v>
      </c>
      <c r="P18" s="372">
        <v>174.98265895953759</v>
      </c>
      <c r="Q18" s="382">
        <v>1.7615999999999998</v>
      </c>
      <c r="R18" s="382">
        <v>0.60815999999999992</v>
      </c>
      <c r="S18" s="372">
        <v>169.71098265895952</v>
      </c>
      <c r="T18" s="382">
        <v>1.7942400000000001</v>
      </c>
      <c r="U18" s="382">
        <v>0.58992</v>
      </c>
      <c r="V18" s="372">
        <v>172.85549132947975</v>
      </c>
      <c r="W18" s="382">
        <v>1.8864000000000001</v>
      </c>
      <c r="X18" s="382">
        <v>0.58751999999999993</v>
      </c>
      <c r="Y18" s="372">
        <v>181.73410404624278</v>
      </c>
      <c r="Z18" s="382">
        <v>2.00928</v>
      </c>
      <c r="AA18" s="382">
        <v>0.57504</v>
      </c>
      <c r="AB18" s="372">
        <v>193.57225433526011</v>
      </c>
      <c r="AC18" s="382">
        <v>2.0918400000000004</v>
      </c>
      <c r="AD18" s="382">
        <v>0.5736</v>
      </c>
      <c r="AE18" s="372">
        <v>201.52601156069366</v>
      </c>
      <c r="AF18" s="382">
        <v>2.1076799999999998</v>
      </c>
      <c r="AG18" s="382">
        <v>0.54288000000000003</v>
      </c>
      <c r="AH18" s="372">
        <v>203.05202312138726</v>
      </c>
      <c r="AI18" s="382">
        <v>2.1259200000000003</v>
      </c>
      <c r="AJ18" s="382">
        <v>0.53424000000000005</v>
      </c>
      <c r="AK18" s="372">
        <v>204.8092485549133</v>
      </c>
      <c r="AL18" s="382">
        <v>2.1004800000000001</v>
      </c>
      <c r="AM18" s="382">
        <v>0.53712000000000004</v>
      </c>
      <c r="AN18" s="372">
        <v>202.35838150289018</v>
      </c>
      <c r="AO18" s="382">
        <v>2.1071999999999997</v>
      </c>
      <c r="AP18" s="382">
        <v>0.52991999999999995</v>
      </c>
      <c r="AQ18" s="372">
        <v>203.00578034682079</v>
      </c>
      <c r="AR18" s="382">
        <v>1.9617599999999999</v>
      </c>
      <c r="AS18" s="382">
        <v>0.54096</v>
      </c>
      <c r="AT18" s="372">
        <v>188.99421965317921</v>
      </c>
      <c r="AU18" s="382">
        <v>1.9492799999999999</v>
      </c>
      <c r="AV18" s="382">
        <v>0.53183999999999998</v>
      </c>
      <c r="AW18" s="372">
        <v>187.79190751445086</v>
      </c>
      <c r="AX18" s="382">
        <v>1.9953599999999998</v>
      </c>
      <c r="AY18" s="382">
        <v>0.53712000000000004</v>
      </c>
      <c r="AZ18" s="372">
        <v>192.23121387283234</v>
      </c>
      <c r="BA18" s="382">
        <v>2.0615999999999999</v>
      </c>
      <c r="BB18" s="382">
        <v>0.54864000000000002</v>
      </c>
      <c r="BC18" s="372">
        <v>198.61271676300578</v>
      </c>
      <c r="BD18" s="382">
        <v>2.15232</v>
      </c>
      <c r="BE18" s="382">
        <v>0.54959999999999998</v>
      </c>
      <c r="BF18" s="372">
        <v>207.35260115606937</v>
      </c>
      <c r="BG18" s="382">
        <v>2.2689599999999999</v>
      </c>
      <c r="BH18" s="382">
        <v>0.54815999999999998</v>
      </c>
      <c r="BI18" s="372">
        <v>218.58959537572255</v>
      </c>
      <c r="BJ18" s="382">
        <v>2.2848000000000002</v>
      </c>
      <c r="BK18" s="382">
        <v>0.55200000000000005</v>
      </c>
      <c r="BL18" s="372">
        <v>220.11560693641619</v>
      </c>
      <c r="BM18" s="382">
        <v>2.31792</v>
      </c>
      <c r="BN18" s="382">
        <v>0.56688000000000005</v>
      </c>
      <c r="BO18" s="372">
        <v>223.30635838150292</v>
      </c>
      <c r="BP18" s="382">
        <v>2.3433600000000001</v>
      </c>
      <c r="BQ18" s="382">
        <v>0.60575999999999997</v>
      </c>
      <c r="BR18" s="372">
        <v>225.75722543352603</v>
      </c>
      <c r="BS18" s="382">
        <v>2.3035199999999998</v>
      </c>
      <c r="BT18" s="382">
        <v>0.61296000000000006</v>
      </c>
      <c r="BU18" s="372">
        <v>221.9190751445087</v>
      </c>
      <c r="BV18" s="382">
        <v>2.1936</v>
      </c>
      <c r="BW18" s="382">
        <v>0.624</v>
      </c>
      <c r="BX18" s="372">
        <v>211.32947976878611</v>
      </c>
      <c r="BY18" s="382">
        <v>2.0020799999999999</v>
      </c>
      <c r="BZ18" s="382">
        <v>0.61103999999999992</v>
      </c>
      <c r="CA18" s="372">
        <v>192.878612716763</v>
      </c>
    </row>
    <row r="19" spans="1:79" ht="25.5" x14ac:dyDescent="0.25">
      <c r="A19" s="375" t="s">
        <v>1907</v>
      </c>
      <c r="B19" s="375"/>
      <c r="C19" s="376" t="s">
        <v>1916</v>
      </c>
      <c r="D19" s="377" t="s">
        <v>1911</v>
      </c>
      <c r="E19" s="369" t="s">
        <v>30</v>
      </c>
      <c r="F19" s="369" t="s">
        <v>1910</v>
      </c>
      <c r="G19" s="369">
        <v>35</v>
      </c>
      <c r="H19" s="381">
        <v>0</v>
      </c>
      <c r="I19" s="381">
        <v>0</v>
      </c>
      <c r="J19" s="381">
        <v>0</v>
      </c>
      <c r="K19" s="381">
        <v>0</v>
      </c>
      <c r="L19" s="381">
        <v>0</v>
      </c>
      <c r="M19" s="381">
        <v>0</v>
      </c>
      <c r="N19" s="381">
        <v>0</v>
      </c>
      <c r="O19" s="381">
        <v>0</v>
      </c>
      <c r="P19" s="381">
        <v>0</v>
      </c>
      <c r="Q19" s="381">
        <v>0</v>
      </c>
      <c r="R19" s="381">
        <v>0</v>
      </c>
      <c r="S19" s="381">
        <v>0</v>
      </c>
      <c r="T19" s="381">
        <v>0</v>
      </c>
      <c r="U19" s="381">
        <v>0</v>
      </c>
      <c r="V19" s="381">
        <v>0</v>
      </c>
      <c r="W19" s="381">
        <v>0</v>
      </c>
      <c r="X19" s="381">
        <v>0</v>
      </c>
      <c r="Y19" s="381">
        <v>0</v>
      </c>
      <c r="Z19" s="381">
        <v>0</v>
      </c>
      <c r="AA19" s="381">
        <v>0</v>
      </c>
      <c r="AB19" s="381">
        <v>0</v>
      </c>
      <c r="AC19" s="381">
        <v>0</v>
      </c>
      <c r="AD19" s="381">
        <v>0</v>
      </c>
      <c r="AE19" s="381">
        <v>0</v>
      </c>
      <c r="AF19" s="381">
        <v>0</v>
      </c>
      <c r="AG19" s="381">
        <v>0</v>
      </c>
      <c r="AH19" s="381">
        <v>0</v>
      </c>
      <c r="AI19" s="381">
        <v>0</v>
      </c>
      <c r="AJ19" s="381">
        <v>0</v>
      </c>
      <c r="AK19" s="381">
        <v>0</v>
      </c>
      <c r="AL19" s="381">
        <v>0</v>
      </c>
      <c r="AM19" s="381">
        <v>0</v>
      </c>
      <c r="AN19" s="381">
        <v>0</v>
      </c>
      <c r="AO19" s="381">
        <v>0</v>
      </c>
      <c r="AP19" s="381">
        <v>0</v>
      </c>
      <c r="AQ19" s="381">
        <v>0</v>
      </c>
      <c r="AR19" s="381">
        <v>0</v>
      </c>
      <c r="AS19" s="381">
        <v>0</v>
      </c>
      <c r="AT19" s="381">
        <v>0</v>
      </c>
      <c r="AU19" s="381">
        <v>0</v>
      </c>
      <c r="AV19" s="381">
        <v>0</v>
      </c>
      <c r="AW19" s="381">
        <v>0</v>
      </c>
      <c r="AX19" s="381">
        <v>0</v>
      </c>
      <c r="AY19" s="381">
        <v>0</v>
      </c>
      <c r="AZ19" s="381">
        <v>0</v>
      </c>
      <c r="BA19" s="381">
        <v>0</v>
      </c>
      <c r="BB19" s="381">
        <v>0</v>
      </c>
      <c r="BC19" s="381">
        <v>0</v>
      </c>
      <c r="BD19" s="381">
        <v>0</v>
      </c>
      <c r="BE19" s="381">
        <v>0</v>
      </c>
      <c r="BF19" s="381">
        <v>0</v>
      </c>
      <c r="BG19" s="381">
        <v>0</v>
      </c>
      <c r="BH19" s="381">
        <v>0</v>
      </c>
      <c r="BI19" s="381">
        <v>0</v>
      </c>
      <c r="BJ19" s="381">
        <v>0</v>
      </c>
      <c r="BK19" s="381">
        <v>0</v>
      </c>
      <c r="BL19" s="381">
        <v>0</v>
      </c>
      <c r="BM19" s="381">
        <v>0</v>
      </c>
      <c r="BN19" s="381">
        <v>0</v>
      </c>
      <c r="BO19" s="381">
        <v>0</v>
      </c>
      <c r="BP19" s="381">
        <v>0</v>
      </c>
      <c r="BQ19" s="381">
        <v>0</v>
      </c>
      <c r="BR19" s="381">
        <v>0</v>
      </c>
      <c r="BS19" s="381">
        <v>0</v>
      </c>
      <c r="BT19" s="381">
        <v>0</v>
      </c>
      <c r="BU19" s="381">
        <v>0</v>
      </c>
      <c r="BV19" s="381">
        <v>0</v>
      </c>
      <c r="BW19" s="381">
        <v>0</v>
      </c>
      <c r="BX19" s="381">
        <v>0</v>
      </c>
      <c r="BY19" s="381">
        <v>0</v>
      </c>
      <c r="BZ19" s="381">
        <v>0</v>
      </c>
      <c r="CA19" s="381">
        <v>0</v>
      </c>
    </row>
    <row r="20" spans="1:79" ht="25.5" x14ac:dyDescent="0.25">
      <c r="A20" s="375" t="s">
        <v>1907</v>
      </c>
      <c r="B20" s="375"/>
      <c r="C20" s="376" t="s">
        <v>1917</v>
      </c>
      <c r="D20" s="377" t="s">
        <v>1918</v>
      </c>
      <c r="E20" s="369" t="s">
        <v>30</v>
      </c>
      <c r="F20" s="369" t="s">
        <v>1915</v>
      </c>
      <c r="G20" s="369">
        <v>35</v>
      </c>
      <c r="H20" s="371">
        <v>9.1200000000000003E-2</v>
      </c>
      <c r="I20" s="371">
        <v>5.4240000000000003E-2</v>
      </c>
      <c r="J20" s="372">
        <v>8.7861271676300579</v>
      </c>
      <c r="K20" s="371">
        <v>9.264E-2</v>
      </c>
      <c r="L20" s="371">
        <v>5.4240000000000003E-2</v>
      </c>
      <c r="M20" s="372">
        <v>8.9248554913294793</v>
      </c>
      <c r="N20" s="371">
        <v>9.264E-2</v>
      </c>
      <c r="O20" s="371">
        <v>5.4240000000000003E-2</v>
      </c>
      <c r="P20" s="372">
        <v>8.9710982658959537</v>
      </c>
      <c r="Q20" s="371">
        <v>9.264E-2</v>
      </c>
      <c r="R20" s="371">
        <v>5.4240000000000003E-2</v>
      </c>
      <c r="S20" s="372">
        <v>9.0173410404624281</v>
      </c>
      <c r="T20" s="371">
        <v>9.264E-2</v>
      </c>
      <c r="U20" s="371">
        <v>5.4240000000000003E-2</v>
      </c>
      <c r="V20" s="372">
        <v>8.9248554913294793</v>
      </c>
      <c r="W20" s="371">
        <v>9.264E-2</v>
      </c>
      <c r="X20" s="371">
        <v>5.4240000000000003E-2</v>
      </c>
      <c r="Y20" s="372">
        <v>8.9248554913294793</v>
      </c>
      <c r="Z20" s="371">
        <v>9.264E-2</v>
      </c>
      <c r="AA20" s="371">
        <v>5.4240000000000003E-2</v>
      </c>
      <c r="AB20" s="372">
        <v>8.8323699421965323</v>
      </c>
      <c r="AC20" s="371">
        <v>9.9839999999999998E-2</v>
      </c>
      <c r="AD20" s="371">
        <v>5.04E-2</v>
      </c>
      <c r="AE20" s="372">
        <v>9.6184971098265901</v>
      </c>
      <c r="AF20" s="371">
        <v>0.10512000000000001</v>
      </c>
      <c r="AG20" s="371">
        <v>5.2319999999999998E-2</v>
      </c>
      <c r="AH20" s="372">
        <v>10.127167630057803</v>
      </c>
      <c r="AI20" s="371">
        <v>0.10272000000000001</v>
      </c>
      <c r="AJ20" s="371">
        <v>4.9439999999999998E-2</v>
      </c>
      <c r="AK20" s="372">
        <v>9.895953757225433</v>
      </c>
      <c r="AL20" s="371">
        <v>9.8400000000000001E-2</v>
      </c>
      <c r="AM20" s="371">
        <v>4.752E-2</v>
      </c>
      <c r="AN20" s="372">
        <v>9.4797687861271687</v>
      </c>
      <c r="AO20" s="371">
        <v>0.10895999999999999</v>
      </c>
      <c r="AP20" s="371">
        <v>4.6079999999999996E-2</v>
      </c>
      <c r="AQ20" s="372">
        <v>10.497109826589595</v>
      </c>
      <c r="AR20" s="371">
        <v>0.1032</v>
      </c>
      <c r="AS20" s="371">
        <v>4.4639999999999999E-2</v>
      </c>
      <c r="AT20" s="372">
        <v>9.9421965317919074</v>
      </c>
      <c r="AU20" s="371">
        <v>0.10992</v>
      </c>
      <c r="AV20" s="371">
        <v>5.1840000000000004E-2</v>
      </c>
      <c r="AW20" s="372">
        <v>10.589595375722544</v>
      </c>
      <c r="AX20" s="371">
        <v>0.11087999999999999</v>
      </c>
      <c r="AY20" s="371">
        <v>5.1840000000000004E-2</v>
      </c>
      <c r="AZ20" s="372">
        <v>10.682080924855491</v>
      </c>
      <c r="BA20" s="371">
        <v>9.8879999999999996E-2</v>
      </c>
      <c r="BB20" s="371">
        <v>4.1280000000000004E-2</v>
      </c>
      <c r="BC20" s="372">
        <v>9.5260115606936413</v>
      </c>
      <c r="BD20" s="371">
        <v>9.1680000000000011E-2</v>
      </c>
      <c r="BE20" s="371">
        <v>3.984E-2</v>
      </c>
      <c r="BF20" s="372">
        <v>8.8323699421965323</v>
      </c>
      <c r="BG20" s="371">
        <v>8.8800000000000004E-2</v>
      </c>
      <c r="BH20" s="371">
        <v>4.1759999999999999E-2</v>
      </c>
      <c r="BI20" s="372">
        <v>8.5549132947976876</v>
      </c>
      <c r="BJ20" s="371">
        <v>8.5919999999999996E-2</v>
      </c>
      <c r="BK20" s="371">
        <v>4.1280000000000004E-2</v>
      </c>
      <c r="BL20" s="372">
        <v>8.2774566473988447</v>
      </c>
      <c r="BM20" s="371">
        <v>8.4959999999999994E-2</v>
      </c>
      <c r="BN20" s="371">
        <v>4.4639999999999999E-2</v>
      </c>
      <c r="BO20" s="372">
        <v>8.1849710982658959</v>
      </c>
      <c r="BP20" s="371">
        <v>8.5919999999999996E-2</v>
      </c>
      <c r="BQ20" s="371">
        <v>4.6079999999999996E-2</v>
      </c>
      <c r="BR20" s="372">
        <v>8.2774566473988447</v>
      </c>
      <c r="BS20" s="371">
        <v>8.2560000000000008E-2</v>
      </c>
      <c r="BT20" s="371">
        <v>4.6079999999999996E-2</v>
      </c>
      <c r="BU20" s="372">
        <v>7.9537572254335265</v>
      </c>
      <c r="BV20" s="371">
        <v>8.1599999999999992E-2</v>
      </c>
      <c r="BW20" s="371">
        <v>4.6560000000000004E-2</v>
      </c>
      <c r="BX20" s="372">
        <v>7.8612716763005777</v>
      </c>
      <c r="BY20" s="371">
        <v>8.0640000000000003E-2</v>
      </c>
      <c r="BZ20" s="371">
        <v>4.7039999999999998E-2</v>
      </c>
      <c r="CA20" s="372">
        <v>7.7687861271676297</v>
      </c>
    </row>
    <row r="21" spans="1:79" ht="25.5" x14ac:dyDescent="0.25">
      <c r="A21" s="375" t="s">
        <v>1907</v>
      </c>
      <c r="B21" s="375"/>
      <c r="C21" s="376" t="s">
        <v>1917</v>
      </c>
      <c r="D21" s="377" t="s">
        <v>1919</v>
      </c>
      <c r="E21" s="369" t="s">
        <v>30</v>
      </c>
      <c r="F21" s="369" t="s">
        <v>1910</v>
      </c>
      <c r="G21" s="369">
        <v>35</v>
      </c>
      <c r="H21" s="381">
        <v>0</v>
      </c>
      <c r="I21" s="381">
        <v>0</v>
      </c>
      <c r="J21" s="381">
        <v>0</v>
      </c>
      <c r="K21" s="381">
        <v>0</v>
      </c>
      <c r="L21" s="381">
        <v>0</v>
      </c>
      <c r="M21" s="381">
        <v>0</v>
      </c>
      <c r="N21" s="381">
        <v>0</v>
      </c>
      <c r="O21" s="381">
        <v>0</v>
      </c>
      <c r="P21" s="381">
        <v>0</v>
      </c>
      <c r="Q21" s="381">
        <v>0</v>
      </c>
      <c r="R21" s="381">
        <v>0</v>
      </c>
      <c r="S21" s="381">
        <v>0</v>
      </c>
      <c r="T21" s="381">
        <v>0</v>
      </c>
      <c r="U21" s="381">
        <v>0</v>
      </c>
      <c r="V21" s="381">
        <v>0</v>
      </c>
      <c r="W21" s="381">
        <v>0</v>
      </c>
      <c r="X21" s="381">
        <v>0</v>
      </c>
      <c r="Y21" s="381">
        <v>0</v>
      </c>
      <c r="Z21" s="381">
        <v>0</v>
      </c>
      <c r="AA21" s="381">
        <v>0</v>
      </c>
      <c r="AB21" s="381">
        <v>0</v>
      </c>
      <c r="AC21" s="381">
        <v>0</v>
      </c>
      <c r="AD21" s="381">
        <v>0</v>
      </c>
      <c r="AE21" s="381">
        <v>0</v>
      </c>
      <c r="AF21" s="381">
        <v>0</v>
      </c>
      <c r="AG21" s="381">
        <v>0</v>
      </c>
      <c r="AH21" s="381">
        <v>0</v>
      </c>
      <c r="AI21" s="381">
        <v>0</v>
      </c>
      <c r="AJ21" s="381">
        <v>0</v>
      </c>
      <c r="AK21" s="381">
        <v>0</v>
      </c>
      <c r="AL21" s="381">
        <v>0</v>
      </c>
      <c r="AM21" s="381">
        <v>0</v>
      </c>
      <c r="AN21" s="381">
        <v>0</v>
      </c>
      <c r="AO21" s="381">
        <v>0</v>
      </c>
      <c r="AP21" s="381">
        <v>0</v>
      </c>
      <c r="AQ21" s="381">
        <v>0</v>
      </c>
      <c r="AR21" s="381">
        <v>0</v>
      </c>
      <c r="AS21" s="381">
        <v>0</v>
      </c>
      <c r="AT21" s="381">
        <v>0</v>
      </c>
      <c r="AU21" s="381">
        <v>0</v>
      </c>
      <c r="AV21" s="381">
        <v>0</v>
      </c>
      <c r="AW21" s="381">
        <v>0</v>
      </c>
      <c r="AX21" s="381">
        <v>0</v>
      </c>
      <c r="AY21" s="381">
        <v>0</v>
      </c>
      <c r="AZ21" s="381">
        <v>0</v>
      </c>
      <c r="BA21" s="381">
        <v>0</v>
      </c>
      <c r="BB21" s="381">
        <v>0</v>
      </c>
      <c r="BC21" s="381">
        <v>0</v>
      </c>
      <c r="BD21" s="381">
        <v>0</v>
      </c>
      <c r="BE21" s="381">
        <v>0</v>
      </c>
      <c r="BF21" s="381">
        <v>0</v>
      </c>
      <c r="BG21" s="381">
        <v>0</v>
      </c>
      <c r="BH21" s="381">
        <v>0</v>
      </c>
      <c r="BI21" s="381">
        <v>0</v>
      </c>
      <c r="BJ21" s="381">
        <v>0</v>
      </c>
      <c r="BK21" s="381">
        <v>0</v>
      </c>
      <c r="BL21" s="381">
        <v>0</v>
      </c>
      <c r="BM21" s="381">
        <v>0</v>
      </c>
      <c r="BN21" s="381">
        <v>0</v>
      </c>
      <c r="BO21" s="381">
        <v>0</v>
      </c>
      <c r="BP21" s="381">
        <v>0</v>
      </c>
      <c r="BQ21" s="381">
        <v>0</v>
      </c>
      <c r="BR21" s="381">
        <v>0</v>
      </c>
      <c r="BS21" s="381">
        <v>0</v>
      </c>
      <c r="BT21" s="381">
        <v>0</v>
      </c>
      <c r="BU21" s="381">
        <v>0</v>
      </c>
      <c r="BV21" s="381">
        <v>0</v>
      </c>
      <c r="BW21" s="381">
        <v>0</v>
      </c>
      <c r="BX21" s="381">
        <v>0</v>
      </c>
      <c r="BY21" s="381">
        <v>0</v>
      </c>
      <c r="BZ21" s="381">
        <v>0</v>
      </c>
      <c r="CA21" s="381">
        <v>0</v>
      </c>
    </row>
    <row r="22" spans="1:79" ht="25.5" x14ac:dyDescent="0.25">
      <c r="A22" s="375" t="s">
        <v>1920</v>
      </c>
      <c r="B22" s="375"/>
      <c r="C22" s="376" t="s">
        <v>1921</v>
      </c>
      <c r="D22" s="377" t="s">
        <v>1922</v>
      </c>
      <c r="E22" s="369" t="s">
        <v>30</v>
      </c>
      <c r="F22" s="369" t="s">
        <v>1910</v>
      </c>
      <c r="G22" s="369">
        <v>35</v>
      </c>
      <c r="H22" s="381">
        <v>0</v>
      </c>
      <c r="I22" s="381">
        <v>0</v>
      </c>
      <c r="J22" s="381">
        <v>0</v>
      </c>
      <c r="K22" s="381">
        <v>0</v>
      </c>
      <c r="L22" s="381">
        <v>0</v>
      </c>
      <c r="M22" s="381">
        <v>0</v>
      </c>
      <c r="N22" s="381">
        <v>0</v>
      </c>
      <c r="O22" s="381">
        <v>0</v>
      </c>
      <c r="P22" s="381">
        <v>0</v>
      </c>
      <c r="Q22" s="381">
        <v>0</v>
      </c>
      <c r="R22" s="381">
        <v>0</v>
      </c>
      <c r="S22" s="381">
        <v>0</v>
      </c>
      <c r="T22" s="381">
        <v>0</v>
      </c>
      <c r="U22" s="381">
        <v>0</v>
      </c>
      <c r="V22" s="381">
        <v>0</v>
      </c>
      <c r="W22" s="381">
        <v>0</v>
      </c>
      <c r="X22" s="381">
        <v>0</v>
      </c>
      <c r="Y22" s="381">
        <v>0</v>
      </c>
      <c r="Z22" s="381">
        <v>0</v>
      </c>
      <c r="AA22" s="381">
        <v>0</v>
      </c>
      <c r="AB22" s="381">
        <v>0</v>
      </c>
      <c r="AC22" s="381">
        <v>0</v>
      </c>
      <c r="AD22" s="381">
        <v>0</v>
      </c>
      <c r="AE22" s="381">
        <v>0</v>
      </c>
      <c r="AF22" s="381">
        <v>0</v>
      </c>
      <c r="AG22" s="381">
        <v>0</v>
      </c>
      <c r="AH22" s="381">
        <v>0</v>
      </c>
      <c r="AI22" s="381">
        <v>0</v>
      </c>
      <c r="AJ22" s="381">
        <v>0</v>
      </c>
      <c r="AK22" s="381">
        <v>0</v>
      </c>
      <c r="AL22" s="381">
        <v>0</v>
      </c>
      <c r="AM22" s="381">
        <v>0</v>
      </c>
      <c r="AN22" s="381">
        <v>0</v>
      </c>
      <c r="AO22" s="381">
        <v>0</v>
      </c>
      <c r="AP22" s="381">
        <v>0</v>
      </c>
      <c r="AQ22" s="381">
        <v>0</v>
      </c>
      <c r="AR22" s="381">
        <v>0</v>
      </c>
      <c r="AS22" s="381">
        <v>0</v>
      </c>
      <c r="AT22" s="381">
        <v>0</v>
      </c>
      <c r="AU22" s="381">
        <v>0</v>
      </c>
      <c r="AV22" s="381">
        <v>0</v>
      </c>
      <c r="AW22" s="381">
        <v>0</v>
      </c>
      <c r="AX22" s="381">
        <v>0</v>
      </c>
      <c r="AY22" s="381">
        <v>0</v>
      </c>
      <c r="AZ22" s="381">
        <v>0</v>
      </c>
      <c r="BA22" s="381">
        <v>0</v>
      </c>
      <c r="BB22" s="381">
        <v>0</v>
      </c>
      <c r="BC22" s="381">
        <v>0</v>
      </c>
      <c r="BD22" s="381">
        <v>0</v>
      </c>
      <c r="BE22" s="381">
        <v>0</v>
      </c>
      <c r="BF22" s="381">
        <v>0</v>
      </c>
      <c r="BG22" s="381">
        <v>0</v>
      </c>
      <c r="BH22" s="381">
        <v>0</v>
      </c>
      <c r="BI22" s="381">
        <v>0</v>
      </c>
      <c r="BJ22" s="381">
        <v>0</v>
      </c>
      <c r="BK22" s="381">
        <v>0</v>
      </c>
      <c r="BL22" s="381">
        <v>0</v>
      </c>
      <c r="BM22" s="381">
        <v>0</v>
      </c>
      <c r="BN22" s="381">
        <v>0</v>
      </c>
      <c r="BO22" s="381">
        <v>0</v>
      </c>
      <c r="BP22" s="381">
        <v>0</v>
      </c>
      <c r="BQ22" s="381">
        <v>0</v>
      </c>
      <c r="BR22" s="381">
        <v>0</v>
      </c>
      <c r="BS22" s="381">
        <v>0</v>
      </c>
      <c r="BT22" s="381">
        <v>0</v>
      </c>
      <c r="BU22" s="381">
        <v>0</v>
      </c>
      <c r="BV22" s="381">
        <v>0</v>
      </c>
      <c r="BW22" s="381">
        <v>0</v>
      </c>
      <c r="BX22" s="381">
        <v>0</v>
      </c>
      <c r="BY22" s="381">
        <v>0</v>
      </c>
      <c r="BZ22" s="381">
        <v>0</v>
      </c>
      <c r="CA22" s="381">
        <v>0</v>
      </c>
    </row>
    <row r="23" spans="1:79" ht="25.5" x14ac:dyDescent="0.25">
      <c r="A23" s="375" t="s">
        <v>1920</v>
      </c>
      <c r="B23" s="375"/>
      <c r="C23" s="376" t="s">
        <v>1921</v>
      </c>
      <c r="D23" s="377" t="s">
        <v>1923</v>
      </c>
      <c r="E23" s="369" t="s">
        <v>30</v>
      </c>
      <c r="F23" s="369" t="s">
        <v>1910</v>
      </c>
      <c r="G23" s="369">
        <v>35</v>
      </c>
      <c r="H23" s="383">
        <v>0.43</v>
      </c>
      <c r="I23" s="383">
        <v>0.16</v>
      </c>
      <c r="J23" s="372">
        <v>39.449541284403665</v>
      </c>
      <c r="K23" s="383">
        <v>0.42</v>
      </c>
      <c r="L23" s="383">
        <v>0.16</v>
      </c>
      <c r="M23" s="372">
        <v>38.532110091743121</v>
      </c>
      <c r="N23" s="383">
        <v>0.41</v>
      </c>
      <c r="O23" s="383">
        <v>0.16</v>
      </c>
      <c r="P23" s="372">
        <v>37.61467889908257</v>
      </c>
      <c r="Q23" s="383">
        <v>0.4</v>
      </c>
      <c r="R23" s="383">
        <v>0.15359999999999999</v>
      </c>
      <c r="S23" s="372">
        <v>36.697247706422019</v>
      </c>
      <c r="T23" s="383">
        <v>0.41</v>
      </c>
      <c r="U23" s="383">
        <v>0.15264</v>
      </c>
      <c r="V23" s="372">
        <v>37.61467889908257</v>
      </c>
      <c r="W23" s="383">
        <v>0.42</v>
      </c>
      <c r="X23" s="383">
        <v>0.15264</v>
      </c>
      <c r="Y23" s="372">
        <v>38.532110091743121</v>
      </c>
      <c r="Z23" s="383">
        <v>0.45</v>
      </c>
      <c r="AA23" s="383">
        <v>0.15264</v>
      </c>
      <c r="AB23" s="372">
        <v>41.284403669724767</v>
      </c>
      <c r="AC23" s="383">
        <v>0.46</v>
      </c>
      <c r="AD23" s="383">
        <v>0.15264</v>
      </c>
      <c r="AE23" s="372">
        <v>42.201834862385319</v>
      </c>
      <c r="AF23" s="383">
        <v>0.5</v>
      </c>
      <c r="AG23" s="383">
        <v>0.17</v>
      </c>
      <c r="AH23" s="372">
        <v>45.871559633027523</v>
      </c>
      <c r="AI23" s="383">
        <v>0.54</v>
      </c>
      <c r="AJ23" s="383">
        <v>0.19</v>
      </c>
      <c r="AK23" s="372">
        <v>49.541284403669721</v>
      </c>
      <c r="AL23" s="383">
        <v>0.55000000000000004</v>
      </c>
      <c r="AM23" s="383">
        <v>0.19</v>
      </c>
      <c r="AN23" s="372">
        <v>50.458715596330272</v>
      </c>
      <c r="AO23" s="383">
        <v>0.57999999999999996</v>
      </c>
      <c r="AP23" s="383">
        <v>0.21</v>
      </c>
      <c r="AQ23" s="372">
        <v>53.211009174311926</v>
      </c>
      <c r="AR23" s="383">
        <v>0.56000000000000005</v>
      </c>
      <c r="AS23" s="383">
        <v>0.2</v>
      </c>
      <c r="AT23" s="372">
        <v>51.376146788990823</v>
      </c>
      <c r="AU23" s="383">
        <v>0.56999999999999995</v>
      </c>
      <c r="AV23" s="383">
        <v>0.21</v>
      </c>
      <c r="AW23" s="372">
        <v>52.293577981651374</v>
      </c>
      <c r="AX23" s="383">
        <v>0.54</v>
      </c>
      <c r="AY23" s="383">
        <v>0.19</v>
      </c>
      <c r="AZ23" s="372">
        <v>49.541284403669721</v>
      </c>
      <c r="BA23" s="383">
        <v>0.52</v>
      </c>
      <c r="BB23" s="383">
        <v>0.2</v>
      </c>
      <c r="BC23" s="372">
        <v>47.706422018348626</v>
      </c>
      <c r="BD23" s="383">
        <v>0.56999999999999995</v>
      </c>
      <c r="BE23" s="383">
        <v>0.19</v>
      </c>
      <c r="BF23" s="372">
        <v>52.293577981651374</v>
      </c>
      <c r="BG23" s="383">
        <v>0.57999999999999996</v>
      </c>
      <c r="BH23" s="383">
        <v>0.17</v>
      </c>
      <c r="BI23" s="372">
        <v>53.211009174311926</v>
      </c>
      <c r="BJ23" s="383">
        <v>0.56999999999999995</v>
      </c>
      <c r="BK23" s="383">
        <v>0.15264</v>
      </c>
      <c r="BL23" s="372">
        <v>52.293577981651374</v>
      </c>
      <c r="BM23" s="383">
        <v>0.54</v>
      </c>
      <c r="BN23" s="383">
        <v>0.15264</v>
      </c>
      <c r="BO23" s="372">
        <v>49.541284403669721</v>
      </c>
      <c r="BP23" s="383">
        <v>0.56999999999999995</v>
      </c>
      <c r="BQ23" s="383">
        <v>0.17</v>
      </c>
      <c r="BR23" s="372">
        <v>52.293577981651374</v>
      </c>
      <c r="BS23" s="383">
        <v>0.55000000000000004</v>
      </c>
      <c r="BT23" s="383">
        <v>0.18</v>
      </c>
      <c r="BU23" s="372">
        <v>50.458715596330272</v>
      </c>
      <c r="BV23" s="383">
        <v>0.52</v>
      </c>
      <c r="BW23" s="383">
        <v>0.19</v>
      </c>
      <c r="BX23" s="372">
        <v>47.706422018348626</v>
      </c>
      <c r="BY23" s="383">
        <v>0.48</v>
      </c>
      <c r="BZ23" s="383">
        <v>0.16</v>
      </c>
      <c r="CA23" s="372">
        <v>44.036697247706421</v>
      </c>
    </row>
  </sheetData>
  <mergeCells count="81">
    <mergeCell ref="BV9:BX9"/>
    <mergeCell ref="BY9:CA9"/>
    <mergeCell ref="BG9:BI9"/>
    <mergeCell ref="BJ9:BL9"/>
    <mergeCell ref="BM9:BO9"/>
    <mergeCell ref="BP9:BR9"/>
    <mergeCell ref="BS9:BU9"/>
    <mergeCell ref="AR9:AT9"/>
    <mergeCell ref="AU9:AW9"/>
    <mergeCell ref="AX9:AZ9"/>
    <mergeCell ref="BA9:BC9"/>
    <mergeCell ref="BD9:BF9"/>
    <mergeCell ref="BP8:BR8"/>
    <mergeCell ref="BS8:BU8"/>
    <mergeCell ref="BV8:BX8"/>
    <mergeCell ref="BY8:CA8"/>
    <mergeCell ref="H9:J9"/>
    <mergeCell ref="K9:M9"/>
    <mergeCell ref="N9:P9"/>
    <mergeCell ref="Q9:S9"/>
    <mergeCell ref="T9:V9"/>
    <mergeCell ref="W9:Y9"/>
    <mergeCell ref="Z9:AB9"/>
    <mergeCell ref="AC9:AE9"/>
    <mergeCell ref="AF9:AH9"/>
    <mergeCell ref="AI9:AK9"/>
    <mergeCell ref="AL9:AN9"/>
    <mergeCell ref="AO9:AQ9"/>
    <mergeCell ref="BA8:BC8"/>
    <mergeCell ref="BD8:BF8"/>
    <mergeCell ref="BG8:BI8"/>
    <mergeCell ref="BJ8:BL8"/>
    <mergeCell ref="BM8:BO8"/>
    <mergeCell ref="BY6:CA6"/>
    <mergeCell ref="H8:J8"/>
    <mergeCell ref="K8:M8"/>
    <mergeCell ref="N8:P8"/>
    <mergeCell ref="Q8:S8"/>
    <mergeCell ref="T8:V8"/>
    <mergeCell ref="W8:Y8"/>
    <mergeCell ref="Z8:AB8"/>
    <mergeCell ref="AC8:AE8"/>
    <mergeCell ref="AF8:AH8"/>
    <mergeCell ref="AI8:AK8"/>
    <mergeCell ref="AL8:AN8"/>
    <mergeCell ref="AO8:AQ8"/>
    <mergeCell ref="AR8:AT8"/>
    <mergeCell ref="AU8:AW8"/>
    <mergeCell ref="AX8:AZ8"/>
    <mergeCell ref="BJ6:BL6"/>
    <mergeCell ref="BM6:BO6"/>
    <mergeCell ref="BP6:BR6"/>
    <mergeCell ref="BS6:BU6"/>
    <mergeCell ref="BV6:BX6"/>
    <mergeCell ref="AU6:AW6"/>
    <mergeCell ref="AX6:AZ6"/>
    <mergeCell ref="BA6:BC6"/>
    <mergeCell ref="BD6:BF6"/>
    <mergeCell ref="BG6:BI6"/>
    <mergeCell ref="AF6:AH6"/>
    <mergeCell ref="AI6:AK6"/>
    <mergeCell ref="AL6:AN6"/>
    <mergeCell ref="AO6:AQ6"/>
    <mergeCell ref="AR6:AT6"/>
    <mergeCell ref="Q6:S6"/>
    <mergeCell ref="T6:V6"/>
    <mergeCell ref="W6:Y6"/>
    <mergeCell ref="Z6:AB6"/>
    <mergeCell ref="AC6:AE6"/>
    <mergeCell ref="A2:K2"/>
    <mergeCell ref="C5:N5"/>
    <mergeCell ref="A6:A9"/>
    <mergeCell ref="B6:B9"/>
    <mergeCell ref="C6:C9"/>
    <mergeCell ref="D6:D9"/>
    <mergeCell ref="E6:E9"/>
    <mergeCell ref="F6:F9"/>
    <mergeCell ref="G6:G9"/>
    <mergeCell ref="H6:J6"/>
    <mergeCell ref="K6:M6"/>
    <mergeCell ref="N6:P6"/>
  </mergeCells>
  <pageMargins left="0.7" right="0.7" top="0.75" bottom="0.75" header="0.3" footer="0.3"/>
  <pageSetup paperSize="9" orientation="landscape" verticalDpi="0"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7">
    <tabColor rgb="FF00B050"/>
  </sheetPr>
  <dimension ref="A1:N559"/>
  <sheetViews>
    <sheetView topLeftCell="A58" zoomScaleNormal="100" workbookViewId="0">
      <selection activeCell="A11" sqref="A11"/>
    </sheetView>
  </sheetViews>
  <sheetFormatPr defaultRowHeight="15" x14ac:dyDescent="0.25"/>
  <cols>
    <col min="1" max="1" width="129.7109375" style="65" customWidth="1"/>
    <col min="2" max="2" width="42.7109375" style="65" customWidth="1"/>
    <col min="3" max="16384" width="9.140625" style="65"/>
  </cols>
  <sheetData>
    <row r="1" spans="1:14" ht="22.5" customHeight="1" x14ac:dyDescent="0.25">
      <c r="A1" s="160" t="s">
        <v>1357</v>
      </c>
    </row>
    <row r="3" spans="1:14" ht="112.5" customHeight="1" x14ac:dyDescent="0.25">
      <c r="A3" s="171" t="s">
        <v>1233</v>
      </c>
      <c r="B3" s="59"/>
      <c r="C3" s="59"/>
      <c r="D3" s="59"/>
      <c r="E3" s="59"/>
      <c r="F3" s="59"/>
      <c r="G3" s="59"/>
      <c r="H3" s="59"/>
      <c r="I3" s="59"/>
      <c r="J3" s="59"/>
      <c r="K3" s="59"/>
      <c r="L3" s="59"/>
      <c r="M3" s="59"/>
      <c r="N3" s="59"/>
    </row>
    <row r="7" spans="1:14" ht="137.25" customHeight="1" x14ac:dyDescent="0.25">
      <c r="A7" s="161" t="s">
        <v>1618</v>
      </c>
      <c r="B7" s="564"/>
      <c r="C7" s="564"/>
      <c r="D7" s="564"/>
      <c r="E7" s="564"/>
      <c r="F7" s="564"/>
      <c r="G7" s="564"/>
      <c r="H7" s="564"/>
      <c r="I7" s="564"/>
      <c r="J7" s="564"/>
    </row>
    <row r="10" spans="1:14" ht="21" x14ac:dyDescent="0.35">
      <c r="C10" s="19"/>
    </row>
    <row r="12" spans="1:14" ht="15.75" x14ac:dyDescent="0.25">
      <c r="A12" s="455" t="s">
        <v>469</v>
      </c>
      <c r="B12" s="455"/>
      <c r="C12" s="455"/>
      <c r="D12" s="455"/>
      <c r="E12" s="455"/>
      <c r="F12" s="455"/>
      <c r="G12" s="455"/>
      <c r="H12" s="455"/>
      <c r="I12" s="455"/>
      <c r="J12" s="455"/>
    </row>
    <row r="13" spans="1:14" ht="15.75" x14ac:dyDescent="0.25">
      <c r="A13" s="455" t="s">
        <v>470</v>
      </c>
      <c r="B13" s="455"/>
      <c r="C13" s="455"/>
      <c r="D13" s="455"/>
      <c r="E13" s="455"/>
      <c r="F13" s="455"/>
      <c r="G13" s="455"/>
      <c r="H13" s="455"/>
      <c r="I13" s="455"/>
      <c r="J13" s="455"/>
    </row>
    <row r="14" spans="1:14" ht="15.75" x14ac:dyDescent="0.25">
      <c r="A14" s="455" t="s">
        <v>471</v>
      </c>
      <c r="B14" s="455"/>
      <c r="C14" s="455"/>
      <c r="D14" s="455"/>
      <c r="E14" s="455"/>
      <c r="F14" s="455"/>
      <c r="G14" s="455"/>
      <c r="H14" s="455"/>
      <c r="I14" s="455"/>
      <c r="J14" s="455"/>
    </row>
    <row r="15" spans="1:14" ht="15.75" x14ac:dyDescent="0.25">
      <c r="A15" s="61"/>
      <c r="B15" s="32"/>
      <c r="C15" s="32"/>
      <c r="D15" s="32"/>
      <c r="E15" s="32"/>
      <c r="F15" s="32"/>
      <c r="G15" s="32"/>
      <c r="H15" s="32"/>
      <c r="I15" s="32"/>
      <c r="J15" s="32"/>
    </row>
    <row r="16" spans="1:14" ht="15.75" x14ac:dyDescent="0.25">
      <c r="A16" s="5" t="s">
        <v>472</v>
      </c>
      <c r="B16" s="32"/>
      <c r="C16" s="32"/>
      <c r="D16" s="32"/>
      <c r="E16" s="32"/>
      <c r="F16" s="32"/>
      <c r="G16" s="32"/>
      <c r="H16" s="32"/>
      <c r="I16" s="32"/>
      <c r="J16" s="32"/>
    </row>
    <row r="17" spans="1:10" ht="15.75" x14ac:dyDescent="0.25">
      <c r="A17" s="5" t="s">
        <v>473</v>
      </c>
      <c r="B17" s="32"/>
      <c r="C17" s="32"/>
      <c r="D17" s="32"/>
      <c r="E17" s="32"/>
      <c r="F17" s="32"/>
      <c r="G17" s="32"/>
      <c r="H17" s="32"/>
      <c r="I17" s="32"/>
      <c r="J17" s="32"/>
    </row>
    <row r="18" spans="1:10" ht="15.75" x14ac:dyDescent="0.25">
      <c r="A18" s="62" t="s">
        <v>474</v>
      </c>
      <c r="B18" s="62"/>
      <c r="C18" s="62"/>
      <c r="D18" s="62"/>
      <c r="E18" s="62"/>
      <c r="F18" s="62"/>
      <c r="G18" s="62"/>
      <c r="H18" s="62"/>
      <c r="I18" s="62"/>
      <c r="J18" s="62"/>
    </row>
    <row r="19" spans="1:10" ht="15.75" x14ac:dyDescent="0.25">
      <c r="A19" s="623" t="s">
        <v>475</v>
      </c>
      <c r="B19" s="623"/>
      <c r="C19" s="623"/>
      <c r="D19" s="623"/>
      <c r="E19" s="623"/>
      <c r="F19" s="623"/>
      <c r="G19" s="623"/>
      <c r="H19" s="623"/>
      <c r="I19" s="623"/>
      <c r="J19" s="623"/>
    </row>
    <row r="20" spans="1:10" ht="15.75" x14ac:dyDescent="0.25">
      <c r="A20" s="624" t="s">
        <v>476</v>
      </c>
      <c r="B20" s="624"/>
      <c r="C20" s="624"/>
      <c r="D20" s="624"/>
      <c r="E20" s="624"/>
      <c r="F20" s="624"/>
      <c r="G20" s="624"/>
      <c r="H20" s="624"/>
      <c r="I20" s="624"/>
      <c r="J20" s="624"/>
    </row>
    <row r="21" spans="1:10" ht="15.75" x14ac:dyDescent="0.25">
      <c r="A21" s="623" t="s">
        <v>474</v>
      </c>
      <c r="B21" s="623"/>
      <c r="C21" s="623"/>
      <c r="D21" s="623"/>
      <c r="E21" s="623"/>
      <c r="F21" s="623"/>
      <c r="G21" s="623"/>
      <c r="H21" s="623"/>
      <c r="I21" s="623"/>
      <c r="J21" s="623"/>
    </row>
    <row r="22" spans="1:10" ht="15.75" x14ac:dyDescent="0.25">
      <c r="A22" s="627" t="s">
        <v>477</v>
      </c>
      <c r="B22" s="627"/>
      <c r="C22" s="627"/>
      <c r="D22" s="627"/>
      <c r="E22" s="627"/>
      <c r="F22" s="627"/>
      <c r="G22" s="627"/>
      <c r="H22" s="627"/>
      <c r="I22" s="627"/>
      <c r="J22" s="627"/>
    </row>
    <row r="23" spans="1:10" ht="15.75" x14ac:dyDescent="0.25">
      <c r="A23" s="622" t="s">
        <v>478</v>
      </c>
      <c r="B23" s="622"/>
      <c r="C23" s="622"/>
      <c r="D23" s="622"/>
      <c r="E23" s="622"/>
      <c r="F23" s="622"/>
      <c r="G23" s="622"/>
      <c r="H23" s="622"/>
      <c r="I23" s="622"/>
      <c r="J23" s="622"/>
    </row>
    <row r="24" spans="1:10" ht="15.75" x14ac:dyDescent="0.25">
      <c r="A24" s="623" t="s">
        <v>479</v>
      </c>
      <c r="B24" s="623"/>
      <c r="C24" s="623"/>
      <c r="D24" s="623"/>
      <c r="E24" s="623"/>
      <c r="F24" s="623"/>
      <c r="G24" s="623"/>
      <c r="H24" s="623"/>
      <c r="I24" s="623"/>
      <c r="J24" s="623"/>
    </row>
    <row r="25" spans="1:10" ht="15.75" x14ac:dyDescent="0.25">
      <c r="A25" s="624" t="s">
        <v>480</v>
      </c>
      <c r="B25" s="624"/>
      <c r="C25" s="624"/>
      <c r="D25" s="624"/>
      <c r="E25" s="624"/>
      <c r="F25" s="624"/>
      <c r="G25" s="624"/>
      <c r="H25" s="624"/>
      <c r="I25" s="624"/>
      <c r="J25" s="624"/>
    </row>
    <row r="26" spans="1:10" ht="15.75" x14ac:dyDescent="0.25">
      <c r="A26" s="623" t="s">
        <v>481</v>
      </c>
      <c r="B26" s="623"/>
      <c r="C26" s="623"/>
      <c r="D26" s="623"/>
      <c r="E26" s="623"/>
      <c r="F26" s="623"/>
      <c r="G26" s="623"/>
      <c r="H26" s="623"/>
      <c r="I26" s="623"/>
      <c r="J26" s="623"/>
    </row>
    <row r="27" spans="1:10" ht="15.75" x14ac:dyDescent="0.25">
      <c r="A27" s="623" t="s">
        <v>482</v>
      </c>
      <c r="B27" s="623"/>
      <c r="C27" s="623"/>
      <c r="D27" s="623"/>
      <c r="E27" s="623"/>
      <c r="F27" s="623"/>
      <c r="G27" s="623"/>
      <c r="H27" s="623"/>
      <c r="I27" s="623"/>
      <c r="J27" s="623"/>
    </row>
    <row r="28" spans="1:10" ht="15.75" x14ac:dyDescent="0.25">
      <c r="A28" s="623" t="s">
        <v>483</v>
      </c>
      <c r="B28" s="623"/>
      <c r="C28" s="623"/>
      <c r="D28" s="623"/>
      <c r="E28" s="623"/>
      <c r="F28" s="623"/>
      <c r="G28" s="623"/>
      <c r="H28" s="623"/>
      <c r="I28" s="623"/>
      <c r="J28" s="623"/>
    </row>
    <row r="29" spans="1:10" ht="15.75" x14ac:dyDescent="0.25">
      <c r="A29" s="5" t="s">
        <v>484</v>
      </c>
      <c r="B29" s="32" t="s">
        <v>485</v>
      </c>
      <c r="C29" s="32"/>
      <c r="D29" s="32"/>
      <c r="E29" s="32"/>
      <c r="F29" s="32"/>
      <c r="G29" s="32"/>
      <c r="H29" s="32"/>
      <c r="I29" s="32"/>
      <c r="J29" s="32"/>
    </row>
    <row r="30" spans="1:10" ht="15.75" x14ac:dyDescent="0.25">
      <c r="A30" s="623" t="s">
        <v>486</v>
      </c>
      <c r="B30" s="623"/>
      <c r="C30" s="623"/>
      <c r="D30" s="623"/>
      <c r="E30" s="623"/>
      <c r="F30" s="623"/>
      <c r="G30" s="623"/>
      <c r="H30" s="623"/>
      <c r="I30" s="623"/>
      <c r="J30" s="623"/>
    </row>
    <row r="31" spans="1:10" ht="15.75" x14ac:dyDescent="0.25">
      <c r="A31" s="623" t="s">
        <v>487</v>
      </c>
      <c r="B31" s="623"/>
      <c r="C31" s="623"/>
      <c r="D31" s="623"/>
      <c r="E31" s="623"/>
      <c r="F31" s="623"/>
      <c r="G31" s="623"/>
      <c r="H31" s="623"/>
      <c r="I31" s="623"/>
      <c r="J31" s="623"/>
    </row>
    <row r="32" spans="1:10" ht="15.75" x14ac:dyDescent="0.25">
      <c r="A32" s="623" t="s">
        <v>488</v>
      </c>
      <c r="B32" s="623"/>
      <c r="C32" s="623"/>
      <c r="D32" s="623"/>
      <c r="E32" s="623"/>
      <c r="F32" s="623"/>
      <c r="G32" s="623"/>
      <c r="H32" s="623"/>
      <c r="I32" s="623"/>
      <c r="J32" s="623"/>
    </row>
    <row r="33" spans="1:10" ht="15.75" x14ac:dyDescent="0.25">
      <c r="A33" s="623" t="s">
        <v>489</v>
      </c>
      <c r="B33" s="623"/>
      <c r="C33" s="623"/>
      <c r="D33" s="623"/>
      <c r="E33" s="623"/>
      <c r="F33" s="623"/>
      <c r="G33" s="623"/>
      <c r="H33" s="623"/>
      <c r="I33" s="623"/>
      <c r="J33" s="623"/>
    </row>
    <row r="34" spans="1:10" ht="15.75" x14ac:dyDescent="0.25">
      <c r="A34" s="622" t="s">
        <v>490</v>
      </c>
      <c r="B34" s="622"/>
      <c r="C34" s="622"/>
      <c r="D34" s="622"/>
      <c r="E34" s="622"/>
      <c r="F34" s="622"/>
      <c r="G34" s="622"/>
      <c r="H34" s="622"/>
      <c r="I34" s="622"/>
      <c r="J34" s="622"/>
    </row>
    <row r="35" spans="1:10" ht="15.75" x14ac:dyDescent="0.25">
      <c r="A35" s="622" t="s">
        <v>491</v>
      </c>
      <c r="B35" s="622"/>
      <c r="C35" s="622"/>
      <c r="D35" s="622"/>
      <c r="E35" s="622"/>
      <c r="F35" s="622"/>
      <c r="G35" s="622"/>
      <c r="H35" s="622"/>
      <c r="I35" s="622"/>
      <c r="J35" s="622"/>
    </row>
    <row r="36" spans="1:10" ht="15.75" x14ac:dyDescent="0.25">
      <c r="A36" s="60"/>
      <c r="B36" s="60"/>
      <c r="C36" s="60"/>
      <c r="D36" s="60"/>
      <c r="E36" s="60"/>
      <c r="F36" s="60"/>
      <c r="G36" s="60"/>
      <c r="H36" s="60"/>
      <c r="I36" s="60"/>
      <c r="J36" s="60"/>
    </row>
    <row r="37" spans="1:10" ht="15.75" x14ac:dyDescent="0.25">
      <c r="A37" s="623" t="s">
        <v>492</v>
      </c>
      <c r="B37" s="623"/>
      <c r="C37" s="623"/>
      <c r="D37" s="623"/>
      <c r="E37" s="623"/>
      <c r="F37" s="623"/>
      <c r="G37" s="623"/>
      <c r="H37" s="623"/>
      <c r="I37" s="623"/>
      <c r="J37" s="623"/>
    </row>
    <row r="38" spans="1:10" ht="15.75" x14ac:dyDescent="0.25">
      <c r="A38" s="622" t="s">
        <v>493</v>
      </c>
      <c r="B38" s="622"/>
      <c r="C38" s="622"/>
      <c r="D38" s="622"/>
      <c r="E38" s="622"/>
      <c r="F38" s="622"/>
      <c r="G38" s="622"/>
      <c r="H38" s="622"/>
      <c r="I38" s="622"/>
      <c r="J38" s="622"/>
    </row>
    <row r="39" spans="1:10" ht="15.75" x14ac:dyDescent="0.25">
      <c r="A39" s="624" t="s">
        <v>494</v>
      </c>
      <c r="B39" s="624"/>
      <c r="C39" s="624"/>
      <c r="D39" s="624"/>
      <c r="E39" s="624"/>
      <c r="F39" s="624"/>
      <c r="G39" s="624"/>
      <c r="H39" s="624"/>
      <c r="I39" s="624"/>
      <c r="J39" s="624"/>
    </row>
    <row r="40" spans="1:10" ht="15.75" x14ac:dyDescent="0.25">
      <c r="A40" s="624" t="s">
        <v>495</v>
      </c>
      <c r="B40" s="624"/>
      <c r="C40" s="624"/>
      <c r="D40" s="624"/>
      <c r="E40" s="624"/>
      <c r="F40" s="624"/>
      <c r="G40" s="624"/>
      <c r="H40" s="624"/>
      <c r="I40" s="624"/>
      <c r="J40" s="624"/>
    </row>
    <row r="41" spans="1:10" ht="15.75" x14ac:dyDescent="0.25">
      <c r="A41" s="623" t="s">
        <v>489</v>
      </c>
      <c r="B41" s="623"/>
      <c r="C41" s="623"/>
      <c r="D41" s="623"/>
      <c r="E41" s="623"/>
      <c r="F41" s="623"/>
      <c r="G41" s="623"/>
      <c r="H41" s="623"/>
      <c r="I41" s="623"/>
      <c r="J41" s="623"/>
    </row>
    <row r="42" spans="1:10" ht="15.75" x14ac:dyDescent="0.25">
      <c r="A42" s="623" t="s">
        <v>496</v>
      </c>
      <c r="B42" s="623"/>
      <c r="C42" s="623"/>
      <c r="D42" s="623"/>
      <c r="E42" s="623"/>
      <c r="F42" s="623"/>
      <c r="G42" s="623"/>
      <c r="H42" s="623"/>
      <c r="I42" s="623"/>
      <c r="J42" s="623"/>
    </row>
    <row r="43" spans="1:10" ht="15.75" x14ac:dyDescent="0.25">
      <c r="A43" s="622" t="s">
        <v>497</v>
      </c>
      <c r="B43" s="622"/>
      <c r="C43" s="622"/>
      <c r="D43" s="622"/>
      <c r="E43" s="622"/>
      <c r="F43" s="622"/>
      <c r="G43" s="622"/>
      <c r="H43" s="622"/>
      <c r="I43" s="622"/>
      <c r="J43" s="622"/>
    </row>
    <row r="44" spans="1:10" ht="15.75" x14ac:dyDescent="0.25">
      <c r="A44" s="624" t="s">
        <v>498</v>
      </c>
      <c r="B44" s="624"/>
      <c r="C44" s="624"/>
      <c r="D44" s="624"/>
      <c r="E44" s="624"/>
      <c r="F44" s="624"/>
      <c r="G44" s="624"/>
      <c r="H44" s="624"/>
      <c r="I44" s="624"/>
      <c r="J44" s="624"/>
    </row>
    <row r="45" spans="1:10" ht="15.75" x14ac:dyDescent="0.25">
      <c r="A45" s="622" t="s">
        <v>499</v>
      </c>
      <c r="B45" s="622"/>
      <c r="C45" s="622"/>
      <c r="D45" s="622"/>
      <c r="E45" s="622"/>
      <c r="F45" s="622"/>
      <c r="G45" s="622"/>
      <c r="H45" s="622"/>
      <c r="I45" s="622"/>
      <c r="J45" s="622"/>
    </row>
    <row r="46" spans="1:10" ht="15.75" x14ac:dyDescent="0.25">
      <c r="A46" s="622" t="s">
        <v>500</v>
      </c>
      <c r="B46" s="622"/>
      <c r="C46" s="622"/>
      <c r="D46" s="622"/>
      <c r="E46" s="622"/>
      <c r="F46" s="622"/>
      <c r="G46" s="622"/>
      <c r="H46" s="622"/>
      <c r="I46" s="622"/>
      <c r="J46" s="622"/>
    </row>
    <row r="47" spans="1:10" ht="15.75" x14ac:dyDescent="0.25">
      <c r="A47" s="622" t="s">
        <v>501</v>
      </c>
      <c r="B47" s="622"/>
      <c r="C47" s="622"/>
      <c r="D47" s="622"/>
      <c r="E47" s="622"/>
      <c r="F47" s="622"/>
      <c r="G47" s="622"/>
      <c r="H47" s="622"/>
      <c r="I47" s="622"/>
      <c r="J47" s="622"/>
    </row>
    <row r="48" spans="1:10" ht="15.75" x14ac:dyDescent="0.25">
      <c r="A48" s="624" t="s">
        <v>502</v>
      </c>
      <c r="B48" s="624"/>
      <c r="C48" s="624"/>
      <c r="D48" s="624"/>
      <c r="E48" s="624"/>
      <c r="F48" s="624"/>
      <c r="G48" s="624"/>
      <c r="H48" s="624"/>
      <c r="I48" s="624"/>
      <c r="J48" s="624"/>
    </row>
    <row r="49" spans="1:10" ht="15.75" x14ac:dyDescent="0.25">
      <c r="A49" s="623" t="s">
        <v>489</v>
      </c>
      <c r="B49" s="623"/>
      <c r="C49" s="623"/>
      <c r="D49" s="623"/>
      <c r="E49" s="623"/>
      <c r="F49" s="623"/>
      <c r="G49" s="623"/>
      <c r="H49" s="623"/>
      <c r="I49" s="623"/>
      <c r="J49" s="623"/>
    </row>
    <row r="50" spans="1:10" ht="15.75" x14ac:dyDescent="0.25">
      <c r="A50" s="623" t="s">
        <v>503</v>
      </c>
      <c r="B50" s="623"/>
      <c r="C50" s="623"/>
      <c r="D50" s="623"/>
      <c r="E50" s="623"/>
      <c r="F50" s="623"/>
      <c r="G50" s="623"/>
      <c r="H50" s="623"/>
      <c r="I50" s="623"/>
      <c r="J50" s="623"/>
    </row>
    <row r="51" spans="1:10" ht="15.75" x14ac:dyDescent="0.25">
      <c r="A51" s="624" t="s">
        <v>504</v>
      </c>
      <c r="B51" s="624"/>
      <c r="C51" s="624"/>
      <c r="D51" s="624"/>
      <c r="E51" s="624"/>
      <c r="F51" s="624"/>
      <c r="G51" s="624"/>
      <c r="H51" s="624"/>
      <c r="I51" s="624"/>
      <c r="J51" s="624"/>
    </row>
    <row r="52" spans="1:10" ht="15.75" x14ac:dyDescent="0.25">
      <c r="A52" s="623" t="s">
        <v>505</v>
      </c>
      <c r="B52" s="623"/>
      <c r="C52" s="623"/>
      <c r="D52" s="623"/>
      <c r="E52" s="623"/>
      <c r="F52" s="623"/>
      <c r="G52" s="623"/>
      <c r="H52" s="623"/>
      <c r="I52" s="623"/>
      <c r="J52" s="623"/>
    </row>
    <row r="53" spans="1:10" ht="15.75" x14ac:dyDescent="0.25">
      <c r="A53" s="623" t="s">
        <v>506</v>
      </c>
      <c r="B53" s="623"/>
      <c r="C53" s="623"/>
      <c r="D53" s="623"/>
      <c r="E53" s="623"/>
      <c r="F53" s="623"/>
      <c r="G53" s="623"/>
      <c r="H53" s="623"/>
      <c r="I53" s="623"/>
      <c r="J53" s="623"/>
    </row>
    <row r="54" spans="1:10" ht="15.75" x14ac:dyDescent="0.25">
      <c r="A54" s="622" t="s">
        <v>507</v>
      </c>
      <c r="B54" s="622"/>
      <c r="C54" s="622"/>
      <c r="D54" s="622"/>
      <c r="E54" s="622"/>
      <c r="F54" s="622"/>
      <c r="G54" s="622"/>
      <c r="H54" s="622"/>
      <c r="I54" s="622"/>
      <c r="J54" s="622"/>
    </row>
    <row r="55" spans="1:10" ht="15.75" x14ac:dyDescent="0.25">
      <c r="A55" s="622" t="s">
        <v>508</v>
      </c>
      <c r="B55" s="622"/>
      <c r="C55" s="622"/>
      <c r="D55" s="622"/>
      <c r="E55" s="622"/>
      <c r="F55" s="622"/>
      <c r="G55" s="622"/>
      <c r="H55" s="622"/>
      <c r="I55" s="622"/>
      <c r="J55" s="622"/>
    </row>
    <row r="56" spans="1:10" ht="15.75" x14ac:dyDescent="0.25">
      <c r="A56" s="622" t="s">
        <v>509</v>
      </c>
      <c r="B56" s="622"/>
      <c r="C56" s="622"/>
      <c r="D56" s="622"/>
      <c r="E56" s="622"/>
      <c r="F56" s="622"/>
      <c r="G56" s="622"/>
      <c r="H56" s="622"/>
      <c r="I56" s="622"/>
      <c r="J56" s="622"/>
    </row>
    <row r="57" spans="1:10" ht="15.75" x14ac:dyDescent="0.25">
      <c r="A57" s="622" t="s">
        <v>510</v>
      </c>
      <c r="B57" s="622"/>
      <c r="C57" s="622"/>
      <c r="D57" s="622"/>
      <c r="E57" s="622"/>
      <c r="F57" s="622"/>
      <c r="G57" s="622"/>
      <c r="H57" s="622"/>
      <c r="I57" s="622"/>
      <c r="J57" s="622"/>
    </row>
    <row r="58" spans="1:10" ht="15.75" x14ac:dyDescent="0.25">
      <c r="A58" s="35"/>
      <c r="B58" s="32"/>
      <c r="C58" s="32"/>
      <c r="D58" s="32"/>
      <c r="E58" s="32"/>
      <c r="F58" s="32"/>
      <c r="G58" s="32"/>
      <c r="H58" s="32"/>
      <c r="I58" s="32"/>
      <c r="J58" s="32"/>
    </row>
    <row r="59" spans="1:10" ht="15.75" x14ac:dyDescent="0.25">
      <c r="A59" s="623" t="s">
        <v>511</v>
      </c>
      <c r="B59" s="623"/>
      <c r="C59" s="623"/>
      <c r="D59" s="623"/>
      <c r="E59" s="623"/>
      <c r="F59" s="623"/>
      <c r="G59" s="623"/>
      <c r="H59" s="623"/>
      <c r="I59" s="623"/>
      <c r="J59" s="623"/>
    </row>
    <row r="60" spans="1:10" ht="15.75" x14ac:dyDescent="0.25">
      <c r="A60" s="624" t="s">
        <v>512</v>
      </c>
      <c r="B60" s="624"/>
      <c r="C60" s="624"/>
      <c r="D60" s="624"/>
      <c r="E60" s="624"/>
      <c r="F60" s="624"/>
      <c r="G60" s="624"/>
      <c r="H60" s="624"/>
      <c r="I60" s="624"/>
      <c r="J60" s="624"/>
    </row>
    <row r="61" spans="1:10" ht="15.75" x14ac:dyDescent="0.25">
      <c r="A61" s="622" t="s">
        <v>513</v>
      </c>
      <c r="B61" s="622"/>
      <c r="C61" s="622"/>
      <c r="D61" s="622"/>
      <c r="E61" s="622"/>
      <c r="F61" s="622"/>
      <c r="G61" s="622"/>
      <c r="H61" s="622"/>
      <c r="I61" s="622"/>
      <c r="J61" s="622"/>
    </row>
    <row r="62" spans="1:10" ht="15.75" x14ac:dyDescent="0.25">
      <c r="A62" s="622" t="s">
        <v>514</v>
      </c>
      <c r="B62" s="622"/>
      <c r="C62" s="622"/>
      <c r="D62" s="622"/>
      <c r="E62" s="622"/>
      <c r="F62" s="622"/>
      <c r="G62" s="622"/>
      <c r="H62" s="622"/>
      <c r="I62" s="622"/>
      <c r="J62" s="622"/>
    </row>
    <row r="63" spans="1:10" ht="15.75" x14ac:dyDescent="0.25">
      <c r="A63" s="622" t="s">
        <v>515</v>
      </c>
      <c r="B63" s="622"/>
      <c r="C63" s="622"/>
      <c r="D63" s="622"/>
      <c r="E63" s="622"/>
      <c r="F63" s="622"/>
      <c r="G63" s="622"/>
      <c r="H63" s="622"/>
      <c r="I63" s="622"/>
      <c r="J63" s="622"/>
    </row>
    <row r="64" spans="1:10" ht="15.75" x14ac:dyDescent="0.25">
      <c r="A64" s="622" t="s">
        <v>516</v>
      </c>
      <c r="B64" s="622"/>
      <c r="C64" s="622"/>
      <c r="D64" s="622"/>
      <c r="E64" s="622"/>
      <c r="F64" s="622"/>
      <c r="G64" s="622"/>
      <c r="H64" s="622"/>
      <c r="I64" s="622"/>
      <c r="J64" s="622"/>
    </row>
    <row r="65" spans="1:10" ht="15.75" x14ac:dyDescent="0.25">
      <c r="A65" s="626" t="s">
        <v>517</v>
      </c>
      <c r="B65" s="626"/>
      <c r="C65" s="626"/>
      <c r="D65" s="626"/>
      <c r="E65" s="626"/>
      <c r="F65" s="626"/>
      <c r="G65" s="626"/>
      <c r="H65" s="626"/>
      <c r="I65" s="626"/>
      <c r="J65" s="626"/>
    </row>
    <row r="66" spans="1:10" ht="15.75" x14ac:dyDescent="0.25">
      <c r="A66" s="622" t="s">
        <v>518</v>
      </c>
      <c r="B66" s="622"/>
      <c r="C66" s="622"/>
      <c r="D66" s="622"/>
      <c r="E66" s="622"/>
      <c r="F66" s="622"/>
      <c r="G66" s="622"/>
      <c r="H66" s="622"/>
      <c r="I66" s="622"/>
      <c r="J66" s="622"/>
    </row>
    <row r="67" spans="1:10" ht="15.75" x14ac:dyDescent="0.25">
      <c r="A67" s="622" t="s">
        <v>519</v>
      </c>
      <c r="B67" s="622"/>
      <c r="C67" s="622"/>
      <c r="D67" s="622"/>
      <c r="E67" s="622"/>
      <c r="F67" s="622"/>
      <c r="G67" s="622"/>
      <c r="H67" s="622"/>
      <c r="I67" s="622"/>
      <c r="J67" s="622"/>
    </row>
    <row r="68" spans="1:10" ht="15.75" x14ac:dyDescent="0.25">
      <c r="A68" s="622" t="s">
        <v>520</v>
      </c>
      <c r="B68" s="622"/>
      <c r="C68" s="622"/>
      <c r="D68" s="622"/>
      <c r="E68" s="622"/>
      <c r="F68" s="622"/>
      <c r="G68" s="622"/>
      <c r="H68" s="622"/>
      <c r="I68" s="622"/>
      <c r="J68" s="622"/>
    </row>
    <row r="69" spans="1:10" ht="15.75" x14ac:dyDescent="0.25">
      <c r="A69" s="622" t="s">
        <v>521</v>
      </c>
      <c r="B69" s="622"/>
      <c r="C69" s="622"/>
      <c r="D69" s="622"/>
      <c r="E69" s="622"/>
      <c r="F69" s="622"/>
      <c r="G69" s="622"/>
      <c r="H69" s="622"/>
      <c r="I69" s="622"/>
      <c r="J69" s="622"/>
    </row>
    <row r="70" spans="1:10" ht="15.75" x14ac:dyDescent="0.25">
      <c r="A70" s="622" t="s">
        <v>522</v>
      </c>
      <c r="B70" s="622"/>
      <c r="C70" s="622"/>
      <c r="D70" s="622"/>
      <c r="E70" s="622"/>
      <c r="F70" s="622"/>
      <c r="G70" s="622"/>
      <c r="H70" s="622"/>
      <c r="I70" s="622"/>
      <c r="J70" s="622"/>
    </row>
    <row r="71" spans="1:10" ht="15.75" x14ac:dyDescent="0.25">
      <c r="A71" s="622" t="s">
        <v>523</v>
      </c>
      <c r="B71" s="622"/>
      <c r="C71" s="622"/>
      <c r="D71" s="622"/>
      <c r="E71" s="622"/>
      <c r="F71" s="622"/>
      <c r="G71" s="622"/>
      <c r="H71" s="622"/>
      <c r="I71" s="622"/>
      <c r="J71" s="622"/>
    </row>
    <row r="72" spans="1:10" ht="15.75" x14ac:dyDescent="0.25">
      <c r="A72" s="622" t="s">
        <v>524</v>
      </c>
      <c r="B72" s="622"/>
      <c r="C72" s="622"/>
      <c r="D72" s="622"/>
      <c r="E72" s="622"/>
      <c r="F72" s="622"/>
      <c r="G72" s="622"/>
      <c r="H72" s="622"/>
      <c r="I72" s="622"/>
      <c r="J72" s="622"/>
    </row>
    <row r="73" spans="1:10" ht="15.75" x14ac:dyDescent="0.25">
      <c r="A73" s="36"/>
      <c r="B73" s="32"/>
      <c r="C73" s="32"/>
      <c r="D73" s="32"/>
      <c r="E73" s="32"/>
      <c r="F73" s="32"/>
      <c r="G73" s="32"/>
      <c r="H73" s="32"/>
      <c r="I73" s="32"/>
      <c r="J73" s="32"/>
    </row>
    <row r="74" spans="1:10" ht="15.75" x14ac:dyDescent="0.25">
      <c r="A74" s="623" t="s">
        <v>525</v>
      </c>
      <c r="B74" s="623"/>
      <c r="C74" s="623"/>
      <c r="D74" s="623"/>
      <c r="E74" s="623"/>
      <c r="F74" s="623"/>
      <c r="G74" s="623"/>
      <c r="H74" s="623"/>
      <c r="I74" s="623"/>
      <c r="J74" s="623"/>
    </row>
    <row r="75" spans="1:10" ht="15.75" x14ac:dyDescent="0.25">
      <c r="A75" s="623" t="s">
        <v>526</v>
      </c>
      <c r="B75" s="623"/>
      <c r="C75" s="623"/>
      <c r="D75" s="623"/>
      <c r="E75" s="623"/>
      <c r="F75" s="623"/>
      <c r="G75" s="623"/>
      <c r="H75" s="623"/>
      <c r="I75" s="623"/>
      <c r="J75" s="623"/>
    </row>
    <row r="76" spans="1:10" ht="15.75" x14ac:dyDescent="0.25">
      <c r="A76" s="626" t="s">
        <v>527</v>
      </c>
      <c r="B76" s="626"/>
      <c r="C76" s="626"/>
      <c r="D76" s="626"/>
      <c r="E76" s="626"/>
      <c r="F76" s="626"/>
      <c r="G76" s="626"/>
      <c r="H76" s="626"/>
      <c r="I76" s="626"/>
      <c r="J76" s="626"/>
    </row>
    <row r="77" spans="1:10" ht="15.75" x14ac:dyDescent="0.25">
      <c r="A77" s="623" t="s">
        <v>528</v>
      </c>
      <c r="B77" s="623"/>
      <c r="C77" s="623"/>
      <c r="D77" s="623"/>
      <c r="E77" s="623"/>
      <c r="F77" s="623"/>
      <c r="G77" s="623"/>
      <c r="H77" s="623"/>
      <c r="I77" s="623"/>
      <c r="J77" s="623"/>
    </row>
    <row r="78" spans="1:10" ht="15.75" x14ac:dyDescent="0.25">
      <c r="A78" s="623" t="s">
        <v>529</v>
      </c>
      <c r="B78" s="623"/>
      <c r="C78" s="623"/>
      <c r="D78" s="623"/>
      <c r="E78" s="623"/>
      <c r="F78" s="623"/>
      <c r="G78" s="623"/>
      <c r="H78" s="623"/>
      <c r="I78" s="623"/>
      <c r="J78" s="623"/>
    </row>
    <row r="79" spans="1:10" ht="15.75" x14ac:dyDescent="0.25">
      <c r="A79" s="624" t="s">
        <v>482</v>
      </c>
      <c r="B79" s="624"/>
      <c r="C79" s="624"/>
      <c r="D79" s="624"/>
      <c r="E79" s="624"/>
      <c r="F79" s="624"/>
      <c r="G79" s="624"/>
      <c r="H79" s="624"/>
      <c r="I79" s="624"/>
      <c r="J79" s="624"/>
    </row>
    <row r="80" spans="1:10" ht="15.75" x14ac:dyDescent="0.25">
      <c r="A80" s="623" t="s">
        <v>530</v>
      </c>
      <c r="B80" s="623"/>
      <c r="C80" s="623"/>
      <c r="D80" s="623"/>
      <c r="E80" s="623"/>
      <c r="F80" s="623"/>
      <c r="G80" s="623"/>
      <c r="H80" s="623"/>
      <c r="I80" s="623"/>
      <c r="J80" s="623"/>
    </row>
    <row r="81" spans="1:10" ht="15.75" x14ac:dyDescent="0.25">
      <c r="A81" s="624" t="s">
        <v>531</v>
      </c>
      <c r="B81" s="624"/>
      <c r="C81" s="624"/>
      <c r="D81" s="624"/>
      <c r="E81" s="624"/>
      <c r="F81" s="624"/>
      <c r="G81" s="624"/>
      <c r="H81" s="624"/>
      <c r="I81" s="624"/>
      <c r="J81" s="624"/>
    </row>
    <row r="82" spans="1:10" ht="15.75" x14ac:dyDescent="0.25">
      <c r="A82" s="624" t="s">
        <v>532</v>
      </c>
      <c r="B82" s="624"/>
      <c r="C82" s="624"/>
      <c r="D82" s="624"/>
      <c r="E82" s="624"/>
      <c r="F82" s="624"/>
      <c r="G82" s="624"/>
      <c r="H82" s="624"/>
      <c r="I82" s="624"/>
      <c r="J82" s="624"/>
    </row>
    <row r="83" spans="1:10" ht="15.75" x14ac:dyDescent="0.25">
      <c r="A83" s="622" t="s">
        <v>533</v>
      </c>
      <c r="B83" s="622"/>
      <c r="C83" s="622"/>
      <c r="D83" s="622"/>
      <c r="E83" s="622"/>
      <c r="F83" s="622"/>
      <c r="G83" s="622"/>
      <c r="H83" s="622"/>
      <c r="I83" s="622"/>
      <c r="J83" s="622"/>
    </row>
    <row r="84" spans="1:10" ht="15.75" x14ac:dyDescent="0.25">
      <c r="A84" s="625" t="s">
        <v>534</v>
      </c>
      <c r="B84" s="625"/>
      <c r="C84" s="625"/>
      <c r="D84" s="625"/>
      <c r="E84" s="625"/>
      <c r="F84" s="625"/>
      <c r="G84" s="625"/>
      <c r="H84" s="625"/>
      <c r="I84" s="625"/>
      <c r="J84" s="625"/>
    </row>
    <row r="85" spans="1:10" ht="15.75" x14ac:dyDescent="0.25">
      <c r="A85" s="623" t="s">
        <v>505</v>
      </c>
      <c r="B85" s="623"/>
      <c r="C85" s="623"/>
      <c r="D85" s="623"/>
      <c r="E85" s="623"/>
      <c r="F85" s="623"/>
      <c r="G85" s="623"/>
      <c r="H85" s="623"/>
      <c r="I85" s="623"/>
      <c r="J85" s="623"/>
    </row>
    <row r="86" spans="1:10" ht="15.75" x14ac:dyDescent="0.25">
      <c r="A86" s="623" t="s">
        <v>535</v>
      </c>
      <c r="B86" s="623"/>
      <c r="C86" s="623"/>
      <c r="D86" s="623"/>
      <c r="E86" s="623"/>
      <c r="F86" s="623"/>
      <c r="G86" s="623"/>
      <c r="H86" s="623"/>
      <c r="I86" s="623"/>
      <c r="J86" s="623"/>
    </row>
    <row r="87" spans="1:10" ht="15.75" x14ac:dyDescent="0.25">
      <c r="A87" s="622" t="s">
        <v>536</v>
      </c>
      <c r="B87" s="622"/>
      <c r="C87" s="622"/>
      <c r="D87" s="622"/>
      <c r="E87" s="622"/>
      <c r="F87" s="622"/>
      <c r="G87" s="622"/>
      <c r="H87" s="622"/>
      <c r="I87" s="622"/>
      <c r="J87" s="622"/>
    </row>
    <row r="88" spans="1:10" ht="15.75" x14ac:dyDescent="0.25">
      <c r="A88" s="36"/>
      <c r="B88" s="32"/>
      <c r="C88" s="32"/>
      <c r="D88" s="32"/>
      <c r="E88" s="32"/>
      <c r="F88" s="32"/>
      <c r="G88" s="32"/>
      <c r="H88" s="32"/>
      <c r="I88" s="32"/>
      <c r="J88" s="32"/>
    </row>
    <row r="89" spans="1:10" ht="15.75" x14ac:dyDescent="0.25">
      <c r="A89" s="623" t="s">
        <v>537</v>
      </c>
      <c r="B89" s="623"/>
      <c r="C89" s="623"/>
      <c r="D89" s="623"/>
      <c r="E89" s="623"/>
      <c r="F89" s="623"/>
      <c r="G89" s="623"/>
      <c r="H89" s="623"/>
      <c r="I89" s="623"/>
      <c r="J89" s="623"/>
    </row>
    <row r="90" spans="1:10" ht="15.75" x14ac:dyDescent="0.25">
      <c r="A90" s="623" t="s">
        <v>538</v>
      </c>
      <c r="B90" s="623"/>
      <c r="C90" s="623"/>
      <c r="D90" s="623"/>
      <c r="E90" s="623"/>
      <c r="F90" s="623"/>
      <c r="G90" s="623"/>
      <c r="H90" s="623"/>
      <c r="I90" s="623"/>
      <c r="J90" s="623"/>
    </row>
    <row r="91" spans="1:10" ht="15.75" x14ac:dyDescent="0.25">
      <c r="A91" s="622" t="s">
        <v>539</v>
      </c>
      <c r="B91" s="622"/>
      <c r="C91" s="622"/>
      <c r="D91" s="622"/>
      <c r="E91" s="622"/>
      <c r="F91" s="622"/>
      <c r="G91" s="622"/>
      <c r="H91" s="622"/>
      <c r="I91" s="622"/>
      <c r="J91" s="622"/>
    </row>
    <row r="92" spans="1:10" ht="15.75" x14ac:dyDescent="0.25">
      <c r="A92" s="61"/>
      <c r="B92" s="32"/>
      <c r="C92" s="32"/>
      <c r="D92" s="32"/>
      <c r="E92" s="32"/>
      <c r="F92" s="32"/>
      <c r="G92" s="32"/>
      <c r="H92" s="32"/>
      <c r="I92" s="32"/>
      <c r="J92" s="32"/>
    </row>
    <row r="93" spans="1:10" ht="15.75" x14ac:dyDescent="0.25">
      <c r="A93" s="623" t="s">
        <v>540</v>
      </c>
      <c r="B93" s="623"/>
      <c r="C93" s="623"/>
      <c r="D93" s="623"/>
      <c r="E93" s="623"/>
      <c r="F93" s="623"/>
      <c r="G93" s="623"/>
      <c r="H93" s="623"/>
      <c r="I93" s="623"/>
      <c r="J93" s="623"/>
    </row>
    <row r="94" spans="1:10" ht="15.75" x14ac:dyDescent="0.25">
      <c r="A94" s="623" t="s">
        <v>541</v>
      </c>
      <c r="B94" s="623"/>
      <c r="C94" s="623"/>
      <c r="D94" s="623"/>
      <c r="E94" s="623"/>
      <c r="F94" s="623"/>
      <c r="G94" s="623"/>
      <c r="H94" s="623"/>
      <c r="I94" s="623"/>
      <c r="J94" s="623"/>
    </row>
    <row r="95" spans="1:10" ht="15.75" x14ac:dyDescent="0.25">
      <c r="A95" s="622" t="s">
        <v>542</v>
      </c>
      <c r="B95" s="622"/>
      <c r="C95" s="622"/>
      <c r="D95" s="622"/>
      <c r="E95" s="622"/>
      <c r="F95" s="622"/>
      <c r="G95" s="622"/>
      <c r="H95" s="622"/>
      <c r="I95" s="622"/>
      <c r="J95" s="622"/>
    </row>
    <row r="96" spans="1:10" ht="15.75" x14ac:dyDescent="0.25">
      <c r="A96" s="622" t="s">
        <v>543</v>
      </c>
      <c r="B96" s="622"/>
      <c r="C96" s="622"/>
      <c r="D96" s="622"/>
      <c r="E96" s="622"/>
      <c r="F96" s="622"/>
      <c r="G96" s="622"/>
      <c r="H96" s="622"/>
      <c r="I96" s="622"/>
      <c r="J96" s="622"/>
    </row>
    <row r="97" spans="1:10" ht="15.75" x14ac:dyDescent="0.25">
      <c r="A97" s="622" t="s">
        <v>544</v>
      </c>
      <c r="B97" s="622"/>
      <c r="C97" s="622"/>
      <c r="D97" s="622"/>
      <c r="E97" s="622"/>
      <c r="F97" s="622"/>
      <c r="G97" s="622"/>
      <c r="H97" s="622"/>
      <c r="I97" s="622"/>
      <c r="J97" s="622"/>
    </row>
    <row r="98" spans="1:10" ht="15.75" x14ac:dyDescent="0.25">
      <c r="A98" s="622" t="s">
        <v>545</v>
      </c>
      <c r="B98" s="622"/>
      <c r="C98" s="622"/>
      <c r="D98" s="622"/>
      <c r="E98" s="622"/>
      <c r="F98" s="622"/>
      <c r="G98" s="622"/>
      <c r="H98" s="622"/>
      <c r="I98" s="622"/>
      <c r="J98" s="622"/>
    </row>
    <row r="99" spans="1:10" ht="15.75" x14ac:dyDescent="0.25">
      <c r="A99" s="622" t="s">
        <v>546</v>
      </c>
      <c r="B99" s="622"/>
      <c r="C99" s="622"/>
      <c r="D99" s="622"/>
      <c r="E99" s="622"/>
      <c r="F99" s="622"/>
      <c r="G99" s="622"/>
      <c r="H99" s="622"/>
      <c r="I99" s="622"/>
      <c r="J99" s="622"/>
    </row>
    <row r="100" spans="1:10" ht="15.75" x14ac:dyDescent="0.25">
      <c r="A100" s="622" t="s">
        <v>547</v>
      </c>
      <c r="B100" s="622"/>
      <c r="C100" s="622"/>
      <c r="D100" s="622"/>
      <c r="E100" s="622"/>
      <c r="F100" s="622"/>
      <c r="G100" s="622"/>
      <c r="H100" s="622"/>
      <c r="I100" s="622"/>
      <c r="J100" s="622"/>
    </row>
    <row r="101" spans="1:10" ht="15.75" x14ac:dyDescent="0.25">
      <c r="A101" s="60"/>
      <c r="B101" s="60"/>
      <c r="C101" s="60"/>
      <c r="D101" s="60"/>
      <c r="E101" s="60"/>
      <c r="F101" s="60"/>
      <c r="G101" s="60"/>
      <c r="H101" s="60"/>
      <c r="I101" s="60"/>
      <c r="J101" s="60"/>
    </row>
    <row r="102" spans="1:10" ht="15.75" x14ac:dyDescent="0.25">
      <c r="A102" s="623" t="s">
        <v>548</v>
      </c>
      <c r="B102" s="623"/>
      <c r="C102" s="623"/>
      <c r="D102" s="623"/>
      <c r="E102" s="623"/>
      <c r="F102" s="623"/>
      <c r="G102" s="623"/>
      <c r="H102" s="623"/>
      <c r="I102" s="623"/>
      <c r="J102" s="623"/>
    </row>
    <row r="103" spans="1:10" ht="15.75" x14ac:dyDescent="0.25">
      <c r="A103" s="622" t="s">
        <v>549</v>
      </c>
      <c r="B103" s="622"/>
      <c r="C103" s="622"/>
      <c r="D103" s="622"/>
      <c r="E103" s="622"/>
      <c r="F103" s="622"/>
      <c r="G103" s="622"/>
      <c r="H103" s="622"/>
      <c r="I103" s="622"/>
      <c r="J103" s="622"/>
    </row>
    <row r="104" spans="1:10" ht="15.75" x14ac:dyDescent="0.25">
      <c r="A104" s="60"/>
      <c r="B104" s="60"/>
      <c r="C104" s="60"/>
      <c r="D104" s="60"/>
      <c r="E104" s="60"/>
      <c r="F104" s="60"/>
      <c r="G104" s="60"/>
      <c r="H104" s="60"/>
      <c r="I104" s="60"/>
      <c r="J104" s="60"/>
    </row>
    <row r="105" spans="1:10" ht="15.75" x14ac:dyDescent="0.25">
      <c r="A105" s="36"/>
      <c r="B105" s="32"/>
      <c r="C105" s="32"/>
      <c r="D105" s="32"/>
      <c r="E105" s="32"/>
      <c r="F105" s="32"/>
      <c r="G105" s="32"/>
      <c r="H105" s="32"/>
      <c r="I105" s="32"/>
      <c r="J105" s="32"/>
    </row>
    <row r="106" spans="1:10" ht="15.75" x14ac:dyDescent="0.25">
      <c r="A106" s="623" t="s">
        <v>550</v>
      </c>
      <c r="B106" s="623"/>
      <c r="C106" s="623"/>
      <c r="D106" s="623"/>
      <c r="E106" s="623"/>
      <c r="F106" s="623"/>
      <c r="G106" s="623"/>
      <c r="H106" s="623"/>
      <c r="I106" s="623"/>
      <c r="J106" s="623"/>
    </row>
    <row r="107" spans="1:10" ht="15.75" x14ac:dyDescent="0.25">
      <c r="A107" s="622" t="s">
        <v>551</v>
      </c>
      <c r="B107" s="622"/>
      <c r="C107" s="622"/>
      <c r="D107" s="622"/>
      <c r="E107" s="622"/>
      <c r="F107" s="622"/>
      <c r="G107" s="622"/>
      <c r="H107" s="622"/>
      <c r="I107" s="622"/>
      <c r="J107" s="622"/>
    </row>
    <row r="108" spans="1:10" ht="15.75" x14ac:dyDescent="0.25">
      <c r="A108" s="622" t="s">
        <v>552</v>
      </c>
      <c r="B108" s="622"/>
      <c r="C108" s="622"/>
      <c r="D108" s="622"/>
      <c r="E108" s="622"/>
      <c r="F108" s="622"/>
      <c r="G108" s="622"/>
      <c r="H108" s="622"/>
      <c r="I108" s="622"/>
      <c r="J108" s="622"/>
    </row>
    <row r="109" spans="1:10" ht="15.75" x14ac:dyDescent="0.25">
      <c r="A109" s="36"/>
      <c r="B109" s="32"/>
      <c r="C109" s="32"/>
      <c r="D109" s="32"/>
      <c r="E109" s="32"/>
      <c r="F109" s="32"/>
      <c r="G109" s="32"/>
      <c r="H109" s="32"/>
      <c r="I109" s="32"/>
      <c r="J109" s="32"/>
    </row>
    <row r="110" spans="1:10" ht="15.75" x14ac:dyDescent="0.25">
      <c r="A110" s="455" t="s">
        <v>553</v>
      </c>
      <c r="B110" s="455"/>
      <c r="C110" s="455"/>
      <c r="D110" s="455"/>
      <c r="E110" s="455"/>
      <c r="F110" s="455"/>
      <c r="G110" s="455"/>
      <c r="H110" s="455"/>
      <c r="I110" s="455"/>
      <c r="J110" s="455"/>
    </row>
    <row r="111" spans="1:10" ht="15.75" x14ac:dyDescent="0.25">
      <c r="A111" s="36"/>
      <c r="B111" s="32"/>
      <c r="C111" s="32"/>
      <c r="D111" s="32"/>
      <c r="E111" s="32"/>
      <c r="F111" s="32"/>
      <c r="G111" s="32"/>
      <c r="H111" s="32"/>
      <c r="I111" s="32"/>
      <c r="J111" s="32"/>
    </row>
    <row r="112" spans="1:10" ht="15.75" x14ac:dyDescent="0.25">
      <c r="A112" s="5" t="s">
        <v>554</v>
      </c>
      <c r="B112" s="32"/>
      <c r="C112" s="32"/>
      <c r="D112" s="32"/>
      <c r="E112" s="32"/>
      <c r="F112" s="32"/>
      <c r="G112" s="32"/>
      <c r="H112" s="32"/>
      <c r="I112" s="32"/>
      <c r="J112" s="32"/>
    </row>
    <row r="113" spans="1:10" ht="15.75" x14ac:dyDescent="0.25">
      <c r="A113" s="5" t="s">
        <v>555</v>
      </c>
      <c r="B113" s="32"/>
      <c r="C113" s="32"/>
      <c r="D113" s="32"/>
      <c r="E113" s="32"/>
      <c r="F113" s="32"/>
      <c r="G113" s="32"/>
      <c r="H113" s="32"/>
      <c r="I113" s="32"/>
      <c r="J113" s="32"/>
    </row>
    <row r="114" spans="1:10" ht="15.75" x14ac:dyDescent="0.25">
      <c r="A114" s="5" t="s">
        <v>556</v>
      </c>
      <c r="B114" s="32"/>
      <c r="C114" s="32"/>
      <c r="D114" s="32"/>
      <c r="E114" s="32"/>
      <c r="F114" s="32"/>
      <c r="G114" s="32"/>
      <c r="H114" s="32"/>
      <c r="I114" s="32"/>
      <c r="J114" s="32"/>
    </row>
    <row r="115" spans="1:10" ht="15.75" x14ac:dyDescent="0.25">
      <c r="A115" s="5" t="s">
        <v>557</v>
      </c>
      <c r="B115" s="32"/>
      <c r="C115" s="32"/>
      <c r="D115" s="32"/>
      <c r="E115" s="32"/>
      <c r="F115" s="32"/>
      <c r="G115" s="32"/>
      <c r="H115" s="32"/>
      <c r="I115" s="32"/>
      <c r="J115" s="32"/>
    </row>
    <row r="116" spans="1:10" ht="15.75" x14ac:dyDescent="0.25">
      <c r="A116" s="5" t="s">
        <v>558</v>
      </c>
      <c r="B116" s="32"/>
      <c r="C116" s="32"/>
      <c r="D116" s="32"/>
      <c r="E116" s="32"/>
      <c r="F116" s="32"/>
      <c r="G116" s="32"/>
      <c r="H116" s="32"/>
      <c r="I116" s="32"/>
      <c r="J116" s="32"/>
    </row>
    <row r="117" spans="1:10" ht="15.75" x14ac:dyDescent="0.25">
      <c r="A117" s="5" t="s">
        <v>559</v>
      </c>
      <c r="B117" s="32"/>
      <c r="C117" s="32"/>
      <c r="D117" s="32"/>
      <c r="E117" s="32"/>
      <c r="F117" s="32"/>
      <c r="G117" s="32"/>
      <c r="H117" s="32"/>
      <c r="I117" s="32"/>
      <c r="J117" s="32"/>
    </row>
    <row r="118" spans="1:10" ht="15.75" x14ac:dyDescent="0.25">
      <c r="A118" s="5" t="s">
        <v>560</v>
      </c>
      <c r="B118" s="32"/>
      <c r="C118" s="32"/>
      <c r="D118" s="32"/>
      <c r="E118" s="32"/>
      <c r="F118" s="32"/>
      <c r="G118" s="32"/>
      <c r="H118" s="32"/>
      <c r="I118" s="32"/>
      <c r="J118" s="32"/>
    </row>
    <row r="119" spans="1:10" ht="15.75" x14ac:dyDescent="0.25">
      <c r="A119" s="5" t="s">
        <v>561</v>
      </c>
      <c r="B119" s="32"/>
      <c r="C119" s="32"/>
      <c r="D119" s="32"/>
      <c r="E119" s="32"/>
      <c r="F119" s="32"/>
      <c r="G119" s="32"/>
      <c r="H119" s="32"/>
      <c r="I119" s="32"/>
      <c r="J119" s="32"/>
    </row>
    <row r="120" spans="1:10" ht="15.75" x14ac:dyDescent="0.25">
      <c r="A120" s="5" t="s">
        <v>562</v>
      </c>
      <c r="B120" s="32"/>
      <c r="C120" s="32"/>
      <c r="D120" s="32"/>
      <c r="E120" s="32"/>
      <c r="F120" s="32"/>
      <c r="G120" s="32"/>
      <c r="H120" s="32"/>
      <c r="I120" s="32"/>
      <c r="J120" s="32"/>
    </row>
    <row r="121" spans="1:10" ht="15.75" x14ac:dyDescent="0.25">
      <c r="A121" s="5" t="s">
        <v>563</v>
      </c>
      <c r="B121" s="32"/>
      <c r="C121" s="32"/>
      <c r="D121" s="32"/>
      <c r="E121" s="32"/>
      <c r="F121" s="32"/>
      <c r="G121" s="32"/>
      <c r="H121" s="32"/>
      <c r="I121" s="32"/>
      <c r="J121" s="32"/>
    </row>
    <row r="122" spans="1:10" ht="15.75" x14ac:dyDescent="0.25">
      <c r="A122" s="5" t="s">
        <v>564</v>
      </c>
      <c r="B122" s="32"/>
      <c r="C122" s="32"/>
      <c r="D122" s="32"/>
      <c r="E122" s="32"/>
      <c r="F122" s="32"/>
      <c r="G122" s="32"/>
      <c r="H122" s="32"/>
      <c r="I122" s="32"/>
      <c r="J122" s="32"/>
    </row>
    <row r="123" spans="1:10" ht="15.75" x14ac:dyDescent="0.25">
      <c r="A123" s="5" t="s">
        <v>563</v>
      </c>
      <c r="B123" s="32"/>
      <c r="C123" s="32"/>
      <c r="D123" s="32"/>
      <c r="E123" s="32"/>
      <c r="F123" s="32"/>
      <c r="G123" s="32"/>
      <c r="H123" s="32"/>
      <c r="I123" s="32"/>
      <c r="J123" s="32"/>
    </row>
    <row r="124" spans="1:10" ht="15.75" x14ac:dyDescent="0.25">
      <c r="A124" s="5" t="s">
        <v>565</v>
      </c>
      <c r="B124" s="32"/>
      <c r="C124" s="32"/>
      <c r="D124" s="32"/>
      <c r="E124" s="32"/>
      <c r="F124" s="32"/>
      <c r="G124" s="32"/>
      <c r="H124" s="32"/>
      <c r="I124" s="32"/>
      <c r="J124" s="32"/>
    </row>
    <row r="125" spans="1:10" ht="15.75" x14ac:dyDescent="0.25">
      <c r="A125" s="5" t="s">
        <v>566</v>
      </c>
      <c r="B125" s="32"/>
      <c r="C125" s="32"/>
      <c r="D125" s="32"/>
      <c r="E125" s="32"/>
      <c r="F125" s="32"/>
      <c r="G125" s="32"/>
      <c r="H125" s="32"/>
      <c r="I125" s="32"/>
      <c r="J125" s="32"/>
    </row>
    <row r="126" spans="1:10" ht="15.75" x14ac:dyDescent="0.25">
      <c r="A126" s="5" t="s">
        <v>567</v>
      </c>
      <c r="B126" s="32"/>
      <c r="C126" s="32"/>
      <c r="D126" s="32"/>
      <c r="E126" s="32"/>
      <c r="F126" s="32"/>
      <c r="G126" s="32"/>
      <c r="H126" s="32"/>
      <c r="I126" s="32"/>
      <c r="J126" s="32"/>
    </row>
    <row r="127" spans="1:10" ht="15.75" x14ac:dyDescent="0.25">
      <c r="A127" s="5" t="s">
        <v>568</v>
      </c>
      <c r="B127" s="32"/>
      <c r="C127" s="32"/>
      <c r="D127" s="32"/>
      <c r="E127" s="32"/>
      <c r="F127" s="32"/>
      <c r="G127" s="32"/>
      <c r="H127" s="32"/>
      <c r="I127" s="32"/>
      <c r="J127" s="32"/>
    </row>
    <row r="128" spans="1:10" ht="15.75" x14ac:dyDescent="0.25">
      <c r="A128" s="5" t="s">
        <v>569</v>
      </c>
      <c r="B128" s="32"/>
      <c r="C128" s="32"/>
      <c r="D128" s="32"/>
      <c r="E128" s="32"/>
      <c r="F128" s="32"/>
      <c r="G128" s="32"/>
      <c r="H128" s="32"/>
      <c r="I128" s="32"/>
      <c r="J128" s="32"/>
    </row>
    <row r="129" spans="1:10" ht="15.75" x14ac:dyDescent="0.25">
      <c r="A129" s="5" t="s">
        <v>570</v>
      </c>
      <c r="B129" s="32"/>
      <c r="C129" s="32"/>
      <c r="D129" s="32"/>
      <c r="E129" s="32"/>
      <c r="F129" s="32"/>
      <c r="G129" s="32"/>
      <c r="H129" s="32"/>
      <c r="I129" s="32"/>
      <c r="J129" s="32"/>
    </row>
    <row r="130" spans="1:10" ht="15.75" x14ac:dyDescent="0.25">
      <c r="A130" s="5" t="s">
        <v>571</v>
      </c>
      <c r="B130" s="32"/>
      <c r="C130" s="32"/>
      <c r="D130" s="32"/>
      <c r="E130" s="32"/>
      <c r="F130" s="32"/>
      <c r="G130" s="32"/>
      <c r="H130" s="32"/>
      <c r="I130" s="32"/>
      <c r="J130" s="32"/>
    </row>
    <row r="131" spans="1:10" ht="15.75" x14ac:dyDescent="0.25">
      <c r="A131" s="5" t="s">
        <v>572</v>
      </c>
      <c r="B131" s="32"/>
      <c r="C131" s="32"/>
      <c r="D131" s="32"/>
      <c r="E131" s="32"/>
      <c r="F131" s="32"/>
      <c r="G131" s="32"/>
      <c r="H131" s="32"/>
      <c r="I131" s="32"/>
      <c r="J131" s="32"/>
    </row>
    <row r="132" spans="1:10" ht="15.75" x14ac:dyDescent="0.25">
      <c r="A132" s="5" t="s">
        <v>573</v>
      </c>
      <c r="B132" s="32"/>
      <c r="C132" s="32"/>
      <c r="D132" s="32"/>
      <c r="E132" s="32"/>
      <c r="F132" s="32"/>
      <c r="G132" s="32"/>
      <c r="H132" s="32"/>
      <c r="I132" s="32"/>
      <c r="J132" s="32"/>
    </row>
    <row r="133" spans="1:10" ht="15.75" x14ac:dyDescent="0.25">
      <c r="A133" s="5" t="s">
        <v>574</v>
      </c>
      <c r="B133" s="32"/>
      <c r="C133" s="32"/>
      <c r="D133" s="32"/>
      <c r="E133" s="32"/>
      <c r="F133" s="32"/>
      <c r="G133" s="32"/>
      <c r="H133" s="32"/>
      <c r="I133" s="32"/>
      <c r="J133" s="32"/>
    </row>
    <row r="134" spans="1:10" ht="15.75" x14ac:dyDescent="0.25">
      <c r="A134" s="5" t="s">
        <v>575</v>
      </c>
      <c r="B134" s="32"/>
      <c r="C134" s="32"/>
      <c r="D134" s="32"/>
      <c r="E134" s="32"/>
      <c r="F134" s="32"/>
      <c r="G134" s="32"/>
      <c r="H134" s="32"/>
      <c r="I134" s="32"/>
      <c r="J134" s="32"/>
    </row>
    <row r="135" spans="1:10" ht="15.75" x14ac:dyDescent="0.25">
      <c r="A135" s="5" t="s">
        <v>576</v>
      </c>
      <c r="B135" s="32"/>
      <c r="C135" s="32"/>
      <c r="D135" s="32"/>
      <c r="E135" s="32"/>
      <c r="F135" s="32"/>
      <c r="G135" s="32"/>
      <c r="H135" s="32"/>
      <c r="I135" s="32"/>
      <c r="J135" s="32"/>
    </row>
    <row r="136" spans="1:10" ht="15.75" x14ac:dyDescent="0.25">
      <c r="A136" s="5" t="s">
        <v>577</v>
      </c>
      <c r="B136" s="32"/>
      <c r="C136" s="32"/>
      <c r="D136" s="32"/>
      <c r="E136" s="32"/>
      <c r="F136" s="32"/>
      <c r="G136" s="32"/>
      <c r="H136" s="32"/>
      <c r="I136" s="32"/>
      <c r="J136" s="32"/>
    </row>
    <row r="137" spans="1:10" ht="15.75" x14ac:dyDescent="0.25">
      <c r="A137" s="5" t="s">
        <v>578</v>
      </c>
      <c r="B137" s="32"/>
      <c r="C137" s="32"/>
      <c r="D137" s="32"/>
      <c r="E137" s="32"/>
      <c r="F137" s="32"/>
      <c r="G137" s="32"/>
      <c r="H137" s="32"/>
      <c r="I137" s="32"/>
      <c r="J137" s="32"/>
    </row>
    <row r="138" spans="1:10" ht="15.75" x14ac:dyDescent="0.25">
      <c r="A138" s="5" t="s">
        <v>579</v>
      </c>
      <c r="B138" s="32"/>
      <c r="C138" s="32"/>
      <c r="D138" s="32"/>
      <c r="E138" s="32"/>
      <c r="F138" s="32"/>
      <c r="G138" s="32"/>
      <c r="H138" s="32"/>
      <c r="I138" s="32"/>
      <c r="J138" s="32"/>
    </row>
    <row r="139" spans="1:10" ht="15.75" x14ac:dyDescent="0.25">
      <c r="A139" s="5" t="s">
        <v>580</v>
      </c>
      <c r="B139" s="32"/>
      <c r="C139" s="32"/>
      <c r="D139" s="32"/>
      <c r="E139" s="32"/>
      <c r="F139" s="32"/>
      <c r="G139" s="32"/>
      <c r="H139" s="32"/>
      <c r="I139" s="32"/>
      <c r="J139" s="32"/>
    </row>
    <row r="140" spans="1:10" ht="15.75" x14ac:dyDescent="0.25">
      <c r="A140" s="5" t="s">
        <v>570</v>
      </c>
      <c r="B140" s="32"/>
      <c r="C140" s="32"/>
      <c r="D140" s="32"/>
      <c r="E140" s="32"/>
      <c r="F140" s="32"/>
      <c r="G140" s="32"/>
      <c r="H140" s="32"/>
      <c r="I140" s="32"/>
      <c r="J140" s="32"/>
    </row>
    <row r="141" spans="1:10" ht="15.75" x14ac:dyDescent="0.25">
      <c r="A141" s="5" t="s">
        <v>581</v>
      </c>
      <c r="B141" s="32"/>
      <c r="C141" s="32"/>
      <c r="D141" s="32"/>
      <c r="E141" s="32"/>
      <c r="F141" s="32"/>
      <c r="G141" s="32"/>
      <c r="H141" s="32"/>
      <c r="I141" s="32"/>
      <c r="J141" s="32"/>
    </row>
    <row r="142" spans="1:10" ht="15.75" x14ac:dyDescent="0.25">
      <c r="A142" s="5" t="s">
        <v>579</v>
      </c>
      <c r="B142" s="32"/>
      <c r="C142" s="32"/>
      <c r="D142" s="32"/>
      <c r="E142" s="32"/>
      <c r="F142" s="32"/>
      <c r="G142" s="32"/>
      <c r="H142" s="32"/>
      <c r="I142" s="32"/>
      <c r="J142" s="32"/>
    </row>
    <row r="143" spans="1:10" ht="15.75" x14ac:dyDescent="0.25">
      <c r="A143" s="5" t="s">
        <v>582</v>
      </c>
      <c r="B143" s="32"/>
      <c r="C143" s="32"/>
      <c r="D143" s="32"/>
      <c r="E143" s="32"/>
      <c r="F143" s="32"/>
      <c r="G143" s="32"/>
      <c r="H143" s="32"/>
      <c r="I143" s="32"/>
      <c r="J143" s="32"/>
    </row>
    <row r="144" spans="1:10" ht="15.75" x14ac:dyDescent="0.25">
      <c r="A144" s="5" t="s">
        <v>583</v>
      </c>
      <c r="B144" s="32"/>
      <c r="C144" s="32"/>
      <c r="D144" s="32"/>
      <c r="E144" s="32"/>
      <c r="F144" s="32"/>
      <c r="G144" s="32"/>
      <c r="H144" s="32"/>
      <c r="I144" s="32"/>
      <c r="J144" s="32"/>
    </row>
    <row r="145" spans="1:10" ht="15.75" x14ac:dyDescent="0.25">
      <c r="A145" s="5" t="s">
        <v>584</v>
      </c>
      <c r="B145" s="32"/>
      <c r="C145" s="32"/>
      <c r="D145" s="32"/>
      <c r="E145" s="32"/>
      <c r="F145" s="32"/>
      <c r="G145" s="32"/>
      <c r="H145" s="32"/>
      <c r="I145" s="32"/>
      <c r="J145" s="32"/>
    </row>
    <row r="146" spans="1:10" ht="15.75" x14ac:dyDescent="0.25">
      <c r="A146" s="5" t="s">
        <v>585</v>
      </c>
      <c r="B146" s="32"/>
      <c r="C146" s="32"/>
      <c r="D146" s="32"/>
      <c r="E146" s="32"/>
      <c r="F146" s="32"/>
      <c r="G146" s="32"/>
      <c r="H146" s="32"/>
      <c r="I146" s="32"/>
      <c r="J146" s="32"/>
    </row>
    <row r="147" spans="1:10" ht="15.75" x14ac:dyDescent="0.25">
      <c r="A147" s="5" t="s">
        <v>586</v>
      </c>
      <c r="B147" s="32"/>
      <c r="C147" s="32"/>
      <c r="D147" s="32"/>
      <c r="E147" s="32"/>
      <c r="F147" s="32"/>
      <c r="G147" s="32"/>
      <c r="H147" s="32"/>
      <c r="I147" s="32"/>
      <c r="J147" s="32"/>
    </row>
    <row r="148" spans="1:10" ht="15.75" x14ac:dyDescent="0.25">
      <c r="A148" s="5" t="s">
        <v>586</v>
      </c>
      <c r="B148" s="32"/>
      <c r="C148" s="32"/>
      <c r="D148" s="32"/>
      <c r="E148" s="32"/>
      <c r="F148" s="32"/>
      <c r="G148" s="32"/>
      <c r="H148" s="32"/>
      <c r="I148" s="32"/>
      <c r="J148" s="32"/>
    </row>
    <row r="149" spans="1:10" ht="15.75" x14ac:dyDescent="0.25">
      <c r="A149" s="5" t="s">
        <v>587</v>
      </c>
      <c r="B149" s="32"/>
      <c r="C149" s="32"/>
      <c r="D149" s="32"/>
      <c r="E149" s="32"/>
      <c r="F149" s="32"/>
      <c r="G149" s="32"/>
      <c r="H149" s="32"/>
      <c r="I149" s="32"/>
      <c r="J149" s="32"/>
    </row>
    <row r="150" spans="1:10" ht="15.75" x14ac:dyDescent="0.25">
      <c r="A150" s="5" t="s">
        <v>588</v>
      </c>
      <c r="B150" s="32"/>
      <c r="C150" s="32"/>
      <c r="D150" s="32"/>
      <c r="E150" s="32"/>
      <c r="F150" s="32"/>
      <c r="G150" s="32"/>
      <c r="H150" s="32"/>
      <c r="I150" s="32"/>
      <c r="J150" s="32"/>
    </row>
    <row r="151" spans="1:10" ht="15.75" x14ac:dyDescent="0.25">
      <c r="A151" s="5" t="s">
        <v>589</v>
      </c>
      <c r="B151" s="32"/>
      <c r="C151" s="32"/>
      <c r="D151" s="32"/>
      <c r="E151" s="32"/>
      <c r="F151" s="32"/>
      <c r="G151" s="32"/>
      <c r="H151" s="32"/>
      <c r="I151" s="32"/>
      <c r="J151" s="32"/>
    </row>
    <row r="152" spans="1:10" ht="15.75" x14ac:dyDescent="0.25">
      <c r="A152" s="5" t="s">
        <v>590</v>
      </c>
      <c r="B152" s="32"/>
      <c r="C152" s="32"/>
      <c r="D152" s="32"/>
      <c r="E152" s="32"/>
      <c r="F152" s="32"/>
      <c r="G152" s="32"/>
      <c r="H152" s="32"/>
      <c r="I152" s="32"/>
      <c r="J152" s="32"/>
    </row>
    <row r="153" spans="1:10" ht="15.75" x14ac:dyDescent="0.25">
      <c r="A153" s="36"/>
      <c r="B153" s="32"/>
      <c r="C153" s="32"/>
      <c r="D153" s="32"/>
      <c r="E153" s="32"/>
      <c r="F153" s="32"/>
      <c r="G153" s="32"/>
      <c r="H153" s="32"/>
      <c r="I153" s="32"/>
      <c r="J153" s="32"/>
    </row>
    <row r="154" spans="1:10" ht="15.75" x14ac:dyDescent="0.25">
      <c r="A154" s="623"/>
      <c r="B154" s="623"/>
      <c r="C154" s="623"/>
      <c r="D154" s="623"/>
      <c r="E154" s="623"/>
      <c r="F154" s="623"/>
      <c r="G154" s="623"/>
      <c r="H154" s="623"/>
      <c r="I154" s="623"/>
      <c r="J154" s="623"/>
    </row>
    <row r="155" spans="1:10" ht="15.75" x14ac:dyDescent="0.25">
      <c r="A155" s="622" t="s">
        <v>591</v>
      </c>
      <c r="B155" s="622"/>
      <c r="C155" s="622"/>
      <c r="D155" s="622"/>
      <c r="E155" s="622"/>
      <c r="F155" s="622"/>
      <c r="G155" s="622"/>
      <c r="H155" s="622"/>
      <c r="I155" s="622"/>
      <c r="J155" s="622"/>
    </row>
    <row r="156" spans="1:10" ht="15.75" x14ac:dyDescent="0.25">
      <c r="A156" s="622" t="s">
        <v>592</v>
      </c>
      <c r="B156" s="622"/>
      <c r="C156" s="622"/>
      <c r="D156" s="622"/>
      <c r="E156" s="622"/>
      <c r="F156" s="622"/>
      <c r="G156" s="622"/>
      <c r="H156" s="622"/>
      <c r="I156" s="622"/>
      <c r="J156" s="622"/>
    </row>
    <row r="157" spans="1:10" ht="15.75" x14ac:dyDescent="0.25">
      <c r="A157" s="622" t="s">
        <v>593</v>
      </c>
      <c r="B157" s="622"/>
      <c r="C157" s="622"/>
      <c r="D157" s="622"/>
      <c r="E157" s="622"/>
      <c r="F157" s="622"/>
      <c r="G157" s="622"/>
      <c r="H157" s="622"/>
      <c r="I157" s="622"/>
      <c r="J157" s="622"/>
    </row>
    <row r="158" spans="1:10" ht="15.75" x14ac:dyDescent="0.25">
      <c r="A158" s="622" t="s">
        <v>594</v>
      </c>
      <c r="B158" s="622"/>
      <c r="C158" s="622"/>
      <c r="D158" s="622"/>
      <c r="E158" s="622"/>
      <c r="F158" s="622"/>
      <c r="G158" s="622"/>
      <c r="H158" s="622"/>
      <c r="I158" s="622"/>
      <c r="J158" s="622"/>
    </row>
    <row r="159" spans="1:10" ht="15.75" x14ac:dyDescent="0.25">
      <c r="A159" s="622" t="s">
        <v>595</v>
      </c>
      <c r="B159" s="622"/>
      <c r="C159" s="622"/>
      <c r="D159" s="622"/>
      <c r="E159" s="622"/>
      <c r="F159" s="622"/>
      <c r="G159" s="622"/>
      <c r="H159" s="622"/>
      <c r="I159" s="622"/>
      <c r="J159" s="622"/>
    </row>
    <row r="160" spans="1:10" ht="15.75" x14ac:dyDescent="0.25">
      <c r="A160" s="622" t="s">
        <v>596</v>
      </c>
      <c r="B160" s="622"/>
      <c r="C160" s="622"/>
      <c r="D160" s="622"/>
      <c r="E160" s="622"/>
      <c r="F160" s="622"/>
      <c r="G160" s="622"/>
      <c r="H160" s="622"/>
      <c r="I160" s="622"/>
      <c r="J160" s="622"/>
    </row>
    <row r="163" spans="1:2" x14ac:dyDescent="0.25">
      <c r="A163" s="94" t="s">
        <v>864</v>
      </c>
    </row>
    <row r="164" spans="1:2" x14ac:dyDescent="0.25">
      <c r="A164" s="95"/>
    </row>
    <row r="165" spans="1:2" x14ac:dyDescent="0.25">
      <c r="A165" s="95" t="s">
        <v>865</v>
      </c>
    </row>
    <row r="166" spans="1:2" x14ac:dyDescent="0.25">
      <c r="A166" s="95" t="s">
        <v>866</v>
      </c>
    </row>
    <row r="167" spans="1:2" x14ac:dyDescent="0.25">
      <c r="A167" s="96"/>
    </row>
    <row r="168" spans="1:2" x14ac:dyDescent="0.25">
      <c r="A168" s="97" t="s">
        <v>867</v>
      </c>
      <c r="B168" s="98" t="s">
        <v>868</v>
      </c>
    </row>
    <row r="169" spans="1:2" x14ac:dyDescent="0.25">
      <c r="A169" s="99"/>
    </row>
    <row r="170" spans="1:2" ht="72" customHeight="1" x14ac:dyDescent="0.25">
      <c r="A170" s="100" t="s">
        <v>869</v>
      </c>
    </row>
    <row r="171" spans="1:2" ht="72" customHeight="1" x14ac:dyDescent="0.25">
      <c r="A171" s="100" t="s">
        <v>870</v>
      </c>
    </row>
    <row r="172" spans="1:2" ht="72" customHeight="1" x14ac:dyDescent="0.25">
      <c r="A172" s="100" t="s">
        <v>871</v>
      </c>
    </row>
    <row r="173" spans="1:2" ht="72" customHeight="1" x14ac:dyDescent="0.25">
      <c r="A173" s="96" t="s">
        <v>872</v>
      </c>
    </row>
    <row r="174" spans="1:2" ht="72" customHeight="1" x14ac:dyDescent="0.25">
      <c r="A174" s="101" t="s">
        <v>873</v>
      </c>
    </row>
    <row r="175" spans="1:2" ht="72" customHeight="1" x14ac:dyDescent="0.25">
      <c r="A175" s="96" t="s">
        <v>874</v>
      </c>
    </row>
    <row r="176" spans="1:2" ht="72" customHeight="1" x14ac:dyDescent="0.25">
      <c r="A176" s="96" t="s">
        <v>875</v>
      </c>
    </row>
    <row r="177" spans="1:1" ht="72" customHeight="1" x14ac:dyDescent="0.25">
      <c r="A177" s="101" t="s">
        <v>876</v>
      </c>
    </row>
    <row r="178" spans="1:1" ht="72" customHeight="1" x14ac:dyDescent="0.25">
      <c r="A178" s="101" t="s">
        <v>877</v>
      </c>
    </row>
    <row r="179" spans="1:1" ht="72" customHeight="1" x14ac:dyDescent="0.25">
      <c r="A179" s="96" t="s">
        <v>878</v>
      </c>
    </row>
    <row r="180" spans="1:1" ht="72" customHeight="1" x14ac:dyDescent="0.25">
      <c r="A180" s="96" t="s">
        <v>879</v>
      </c>
    </row>
    <row r="181" spans="1:1" ht="72" customHeight="1" x14ac:dyDescent="0.25">
      <c r="A181" s="96" t="s">
        <v>880</v>
      </c>
    </row>
    <row r="182" spans="1:1" ht="72" customHeight="1" x14ac:dyDescent="0.25">
      <c r="A182" s="96" t="s">
        <v>881</v>
      </c>
    </row>
    <row r="183" spans="1:1" ht="72" customHeight="1" x14ac:dyDescent="0.25">
      <c r="A183" s="101" t="s">
        <v>882</v>
      </c>
    </row>
    <row r="184" spans="1:1" ht="72" customHeight="1" x14ac:dyDescent="0.25">
      <c r="A184" s="96" t="s">
        <v>883</v>
      </c>
    </row>
    <row r="185" spans="1:1" ht="72" customHeight="1" x14ac:dyDescent="0.25">
      <c r="A185" s="96" t="s">
        <v>884</v>
      </c>
    </row>
    <row r="186" spans="1:1" ht="72" customHeight="1" x14ac:dyDescent="0.25">
      <c r="A186" s="96" t="s">
        <v>885</v>
      </c>
    </row>
    <row r="187" spans="1:1" ht="72" customHeight="1" x14ac:dyDescent="0.25">
      <c r="A187" s="96" t="s">
        <v>886</v>
      </c>
    </row>
    <row r="188" spans="1:1" ht="72" customHeight="1" x14ac:dyDescent="0.25">
      <c r="A188" s="96" t="s">
        <v>887</v>
      </c>
    </row>
    <row r="189" spans="1:1" ht="72" customHeight="1" x14ac:dyDescent="0.25">
      <c r="A189" s="101" t="s">
        <v>888</v>
      </c>
    </row>
    <row r="190" spans="1:1" ht="72" customHeight="1" x14ac:dyDescent="0.25">
      <c r="A190" s="101" t="s">
        <v>889</v>
      </c>
    </row>
    <row r="191" spans="1:1" ht="72" customHeight="1" x14ac:dyDescent="0.25">
      <c r="A191" s="101" t="s">
        <v>890</v>
      </c>
    </row>
    <row r="192" spans="1:1" ht="72" customHeight="1" x14ac:dyDescent="0.25">
      <c r="A192" s="101" t="s">
        <v>891</v>
      </c>
    </row>
    <row r="193" spans="1:1" ht="72" customHeight="1" x14ac:dyDescent="0.25">
      <c r="A193" s="101" t="s">
        <v>892</v>
      </c>
    </row>
    <row r="194" spans="1:1" ht="72" customHeight="1" x14ac:dyDescent="0.25">
      <c r="A194" s="101" t="s">
        <v>893</v>
      </c>
    </row>
    <row r="195" spans="1:1" ht="72" customHeight="1" x14ac:dyDescent="0.25">
      <c r="A195" s="101" t="s">
        <v>894</v>
      </c>
    </row>
    <row r="196" spans="1:1" ht="72" customHeight="1" x14ac:dyDescent="0.25">
      <c r="A196" s="101" t="s">
        <v>895</v>
      </c>
    </row>
    <row r="197" spans="1:1" ht="72" customHeight="1" x14ac:dyDescent="0.25">
      <c r="A197" s="101" t="s">
        <v>896</v>
      </c>
    </row>
    <row r="198" spans="1:1" ht="72" customHeight="1" x14ac:dyDescent="0.25">
      <c r="A198" s="101" t="s">
        <v>897</v>
      </c>
    </row>
    <row r="199" spans="1:1" ht="72" customHeight="1" x14ac:dyDescent="0.25">
      <c r="A199" s="101" t="s">
        <v>898</v>
      </c>
    </row>
    <row r="200" spans="1:1" ht="72" customHeight="1" x14ac:dyDescent="0.25">
      <c r="A200" s="101" t="s">
        <v>899</v>
      </c>
    </row>
    <row r="201" spans="1:1" ht="72" customHeight="1" x14ac:dyDescent="0.25">
      <c r="A201" s="101" t="s">
        <v>900</v>
      </c>
    </row>
    <row r="202" spans="1:1" ht="72" customHeight="1" x14ac:dyDescent="0.25">
      <c r="A202" s="101" t="s">
        <v>901</v>
      </c>
    </row>
    <row r="203" spans="1:1" ht="72" customHeight="1" x14ac:dyDescent="0.25">
      <c r="A203" s="101" t="s">
        <v>902</v>
      </c>
    </row>
    <row r="204" spans="1:1" ht="72" customHeight="1" x14ac:dyDescent="0.25">
      <c r="A204" s="96" t="s">
        <v>903</v>
      </c>
    </row>
    <row r="205" spans="1:1" ht="72" customHeight="1" x14ac:dyDescent="0.25">
      <c r="A205" s="96" t="s">
        <v>904</v>
      </c>
    </row>
    <row r="206" spans="1:1" ht="72" customHeight="1" x14ac:dyDescent="0.25">
      <c r="A206" s="96" t="s">
        <v>905</v>
      </c>
    </row>
    <row r="207" spans="1:1" ht="72" customHeight="1" x14ac:dyDescent="0.25">
      <c r="A207" s="96" t="s">
        <v>906</v>
      </c>
    </row>
    <row r="208" spans="1:1" ht="72" customHeight="1" x14ac:dyDescent="0.25">
      <c r="A208" s="100" t="s">
        <v>907</v>
      </c>
    </row>
    <row r="209" spans="1:1" ht="72" customHeight="1" x14ac:dyDescent="0.25">
      <c r="A209" s="96" t="s">
        <v>908</v>
      </c>
    </row>
    <row r="210" spans="1:1" ht="72" customHeight="1" x14ac:dyDescent="0.25">
      <c r="A210" s="96" t="s">
        <v>909</v>
      </c>
    </row>
    <row r="211" spans="1:1" ht="72" customHeight="1" x14ac:dyDescent="0.25">
      <c r="A211" s="96" t="s">
        <v>910</v>
      </c>
    </row>
    <row r="212" spans="1:1" ht="72" customHeight="1" x14ac:dyDescent="0.25">
      <c r="A212" s="96"/>
    </row>
    <row r="213" spans="1:1" ht="72" customHeight="1" x14ac:dyDescent="0.25">
      <c r="A213" s="96" t="s">
        <v>911</v>
      </c>
    </row>
    <row r="214" spans="1:1" ht="72" customHeight="1" x14ac:dyDescent="0.25">
      <c r="A214" s="96" t="s">
        <v>912</v>
      </c>
    </row>
    <row r="215" spans="1:1" ht="72" customHeight="1" x14ac:dyDescent="0.25">
      <c r="A215" s="96" t="s">
        <v>913</v>
      </c>
    </row>
    <row r="216" spans="1:1" ht="72" customHeight="1" x14ac:dyDescent="0.25">
      <c r="A216" s="96" t="s">
        <v>914</v>
      </c>
    </row>
    <row r="217" spans="1:1" ht="72" customHeight="1" x14ac:dyDescent="0.25">
      <c r="A217" s="96" t="s">
        <v>915</v>
      </c>
    </row>
    <row r="218" spans="1:1" ht="72" customHeight="1" x14ac:dyDescent="0.25">
      <c r="A218" s="96" t="s">
        <v>916</v>
      </c>
    </row>
    <row r="219" spans="1:1" ht="72" customHeight="1" x14ac:dyDescent="0.25">
      <c r="A219" s="96" t="s">
        <v>917</v>
      </c>
    </row>
    <row r="220" spans="1:1" ht="72" customHeight="1" x14ac:dyDescent="0.25">
      <c r="A220" s="96" t="s">
        <v>918</v>
      </c>
    </row>
    <row r="221" spans="1:1" ht="72" customHeight="1" x14ac:dyDescent="0.25">
      <c r="A221" s="96" t="s">
        <v>919</v>
      </c>
    </row>
    <row r="222" spans="1:1" ht="72" customHeight="1" x14ac:dyDescent="0.25">
      <c r="A222" s="96" t="s">
        <v>920</v>
      </c>
    </row>
    <row r="223" spans="1:1" ht="72" customHeight="1" x14ac:dyDescent="0.25">
      <c r="A223" s="96" t="s">
        <v>921</v>
      </c>
    </row>
    <row r="224" spans="1:1" ht="72" customHeight="1" x14ac:dyDescent="0.25">
      <c r="A224" s="96" t="s">
        <v>922</v>
      </c>
    </row>
    <row r="225" spans="1:1" ht="72" customHeight="1" x14ac:dyDescent="0.25">
      <c r="A225" s="96" t="s">
        <v>923</v>
      </c>
    </row>
    <row r="226" spans="1:1" ht="72" customHeight="1" x14ac:dyDescent="0.25">
      <c r="A226" s="96" t="s">
        <v>924</v>
      </c>
    </row>
    <row r="227" spans="1:1" ht="72" customHeight="1" x14ac:dyDescent="0.25">
      <c r="A227" s="96" t="s">
        <v>925</v>
      </c>
    </row>
    <row r="228" spans="1:1" ht="72" customHeight="1" x14ac:dyDescent="0.25">
      <c r="A228" s="96" t="s">
        <v>926</v>
      </c>
    </row>
    <row r="229" spans="1:1" ht="72" customHeight="1" x14ac:dyDescent="0.25">
      <c r="A229" s="96" t="s">
        <v>927</v>
      </c>
    </row>
    <row r="230" spans="1:1" ht="72" customHeight="1" x14ac:dyDescent="0.25">
      <c r="A230" s="96" t="s">
        <v>928</v>
      </c>
    </row>
    <row r="231" spans="1:1" ht="72" customHeight="1" x14ac:dyDescent="0.25">
      <c r="A231" s="96" t="s">
        <v>929</v>
      </c>
    </row>
    <row r="232" spans="1:1" ht="72" customHeight="1" x14ac:dyDescent="0.25">
      <c r="A232" s="96" t="s">
        <v>930</v>
      </c>
    </row>
    <row r="233" spans="1:1" ht="72" customHeight="1" x14ac:dyDescent="0.25">
      <c r="A233" s="100" t="s">
        <v>931</v>
      </c>
    </row>
    <row r="234" spans="1:1" ht="72" customHeight="1" x14ac:dyDescent="0.25">
      <c r="A234" s="100" t="s">
        <v>932</v>
      </c>
    </row>
    <row r="235" spans="1:1" ht="72" customHeight="1" x14ac:dyDescent="0.25">
      <c r="A235" s="96" t="s">
        <v>933</v>
      </c>
    </row>
    <row r="236" spans="1:1" ht="72" customHeight="1" x14ac:dyDescent="0.25">
      <c r="A236" s="96" t="s">
        <v>934</v>
      </c>
    </row>
    <row r="237" spans="1:1" ht="72" customHeight="1" x14ac:dyDescent="0.25">
      <c r="A237" s="96" t="s">
        <v>935</v>
      </c>
    </row>
    <row r="238" spans="1:1" ht="72" customHeight="1" x14ac:dyDescent="0.25">
      <c r="A238" s="100" t="s">
        <v>936</v>
      </c>
    </row>
    <row r="239" spans="1:1" ht="72" customHeight="1" x14ac:dyDescent="0.25">
      <c r="A239" s="96" t="s">
        <v>937</v>
      </c>
    </row>
    <row r="240" spans="1:1" ht="72" customHeight="1" x14ac:dyDescent="0.25">
      <c r="A240" s="96" t="s">
        <v>938</v>
      </c>
    </row>
    <row r="241" spans="1:1" ht="72" customHeight="1" x14ac:dyDescent="0.25">
      <c r="A241" s="96" t="s">
        <v>939</v>
      </c>
    </row>
    <row r="242" spans="1:1" ht="72" customHeight="1" x14ac:dyDescent="0.25">
      <c r="A242" s="96" t="s">
        <v>940</v>
      </c>
    </row>
    <row r="243" spans="1:1" ht="72" customHeight="1" x14ac:dyDescent="0.25">
      <c r="A243" s="96" t="s">
        <v>941</v>
      </c>
    </row>
    <row r="244" spans="1:1" ht="72" customHeight="1" x14ac:dyDescent="0.25">
      <c r="A244" s="96" t="s">
        <v>942</v>
      </c>
    </row>
    <row r="245" spans="1:1" ht="72" customHeight="1" x14ac:dyDescent="0.25">
      <c r="A245" s="96" t="s">
        <v>943</v>
      </c>
    </row>
    <row r="246" spans="1:1" ht="72" customHeight="1" x14ac:dyDescent="0.25">
      <c r="A246" s="96" t="s">
        <v>944</v>
      </c>
    </row>
    <row r="247" spans="1:1" ht="72" customHeight="1" x14ac:dyDescent="0.25">
      <c r="A247" s="96" t="s">
        <v>945</v>
      </c>
    </row>
    <row r="248" spans="1:1" ht="72" customHeight="1" x14ac:dyDescent="0.25">
      <c r="A248" s="96" t="s">
        <v>946</v>
      </c>
    </row>
    <row r="249" spans="1:1" ht="72" customHeight="1" x14ac:dyDescent="0.25">
      <c r="A249" s="96" t="s">
        <v>947</v>
      </c>
    </row>
    <row r="250" spans="1:1" ht="72" customHeight="1" x14ac:dyDescent="0.25">
      <c r="A250" s="96" t="s">
        <v>948</v>
      </c>
    </row>
    <row r="251" spans="1:1" ht="72" customHeight="1" x14ac:dyDescent="0.25">
      <c r="A251" s="96" t="s">
        <v>949</v>
      </c>
    </row>
    <row r="252" spans="1:1" ht="72" customHeight="1" x14ac:dyDescent="0.25">
      <c r="A252" s="96" t="s">
        <v>950</v>
      </c>
    </row>
    <row r="253" spans="1:1" ht="72" customHeight="1" x14ac:dyDescent="0.25">
      <c r="A253" s="96" t="s">
        <v>951</v>
      </c>
    </row>
    <row r="254" spans="1:1" ht="72" customHeight="1" x14ac:dyDescent="0.25">
      <c r="A254" s="102"/>
    </row>
    <row r="255" spans="1:1" ht="72" customHeight="1" x14ac:dyDescent="0.25">
      <c r="A255" s="96" t="s">
        <v>952</v>
      </c>
    </row>
    <row r="256" spans="1:1" ht="72" customHeight="1" x14ac:dyDescent="0.25">
      <c r="A256" s="96" t="s">
        <v>953</v>
      </c>
    </row>
    <row r="257" spans="1:1" ht="72" customHeight="1" x14ac:dyDescent="0.25">
      <c r="A257" s="96" t="s">
        <v>954</v>
      </c>
    </row>
    <row r="258" spans="1:1" ht="72" customHeight="1" x14ac:dyDescent="0.25">
      <c r="A258" s="102" t="s">
        <v>955</v>
      </c>
    </row>
    <row r="259" spans="1:1" ht="72" customHeight="1" x14ac:dyDescent="0.25">
      <c r="A259" s="96" t="s">
        <v>956</v>
      </c>
    </row>
    <row r="260" spans="1:1" ht="72" customHeight="1" x14ac:dyDescent="0.25">
      <c r="A260" s="96" t="s">
        <v>957</v>
      </c>
    </row>
    <row r="261" spans="1:1" ht="72" customHeight="1" x14ac:dyDescent="0.25">
      <c r="A261" s="96" t="s">
        <v>958</v>
      </c>
    </row>
    <row r="262" spans="1:1" ht="72" customHeight="1" x14ac:dyDescent="0.25">
      <c r="A262" s="96" t="s">
        <v>959</v>
      </c>
    </row>
    <row r="263" spans="1:1" ht="72" customHeight="1" x14ac:dyDescent="0.25">
      <c r="A263" s="96" t="s">
        <v>960</v>
      </c>
    </row>
    <row r="264" spans="1:1" ht="72" customHeight="1" x14ac:dyDescent="0.25">
      <c r="A264" s="96" t="s">
        <v>961</v>
      </c>
    </row>
    <row r="265" spans="1:1" ht="72" customHeight="1" x14ac:dyDescent="0.25">
      <c r="A265" s="96" t="s">
        <v>962</v>
      </c>
    </row>
    <row r="266" spans="1:1" ht="72" customHeight="1" x14ac:dyDescent="0.25">
      <c r="A266" s="96" t="s">
        <v>963</v>
      </c>
    </row>
    <row r="267" spans="1:1" ht="72" customHeight="1" x14ac:dyDescent="0.25">
      <c r="A267" s="96" t="s">
        <v>964</v>
      </c>
    </row>
    <row r="268" spans="1:1" ht="72" customHeight="1" x14ac:dyDescent="0.25">
      <c r="A268" s="96" t="s">
        <v>965</v>
      </c>
    </row>
    <row r="269" spans="1:1" ht="72" customHeight="1" x14ac:dyDescent="0.25">
      <c r="A269" s="96" t="s">
        <v>966</v>
      </c>
    </row>
    <row r="270" spans="1:1" ht="72" customHeight="1" x14ac:dyDescent="0.25">
      <c r="A270" s="96" t="s">
        <v>967</v>
      </c>
    </row>
    <row r="271" spans="1:1" ht="72" customHeight="1" x14ac:dyDescent="0.25">
      <c r="A271" s="96" t="s">
        <v>968</v>
      </c>
    </row>
    <row r="272" spans="1:1" ht="72" customHeight="1" x14ac:dyDescent="0.25">
      <c r="A272" s="96" t="s">
        <v>969</v>
      </c>
    </row>
    <row r="273" spans="1:1" ht="72" customHeight="1" x14ac:dyDescent="0.25">
      <c r="A273" s="96" t="s">
        <v>970</v>
      </c>
    </row>
    <row r="274" spans="1:1" ht="72" customHeight="1" x14ac:dyDescent="0.25">
      <c r="A274" s="96" t="s">
        <v>971</v>
      </c>
    </row>
    <row r="275" spans="1:1" ht="72" customHeight="1" x14ac:dyDescent="0.25">
      <c r="A275" s="96" t="s">
        <v>972</v>
      </c>
    </row>
    <row r="276" spans="1:1" ht="72" customHeight="1" x14ac:dyDescent="0.25">
      <c r="A276" s="96" t="s">
        <v>973</v>
      </c>
    </row>
    <row r="277" spans="1:1" ht="72" customHeight="1" x14ac:dyDescent="0.25">
      <c r="A277" s="96" t="s">
        <v>974</v>
      </c>
    </row>
    <row r="278" spans="1:1" ht="72" customHeight="1" x14ac:dyDescent="0.25">
      <c r="A278" s="96" t="s">
        <v>975</v>
      </c>
    </row>
    <row r="279" spans="1:1" ht="72" customHeight="1" x14ac:dyDescent="0.25">
      <c r="A279" s="96" t="s">
        <v>976</v>
      </c>
    </row>
    <row r="280" spans="1:1" ht="72" customHeight="1" x14ac:dyDescent="0.25">
      <c r="A280" s="96" t="s">
        <v>977</v>
      </c>
    </row>
    <row r="281" spans="1:1" ht="72" customHeight="1" x14ac:dyDescent="0.25">
      <c r="A281" s="96" t="s">
        <v>978</v>
      </c>
    </row>
    <row r="282" spans="1:1" ht="72" customHeight="1" x14ac:dyDescent="0.25">
      <c r="A282" s="96" t="s">
        <v>979</v>
      </c>
    </row>
    <row r="283" spans="1:1" ht="72" customHeight="1" x14ac:dyDescent="0.25">
      <c r="A283" s="96" t="s">
        <v>980</v>
      </c>
    </row>
    <row r="284" spans="1:1" ht="72" customHeight="1" x14ac:dyDescent="0.25">
      <c r="A284" s="96" t="s">
        <v>981</v>
      </c>
    </row>
    <row r="285" spans="1:1" ht="72" customHeight="1" x14ac:dyDescent="0.25">
      <c r="A285" s="96" t="s">
        <v>982</v>
      </c>
    </row>
    <row r="286" spans="1:1" ht="72" customHeight="1" x14ac:dyDescent="0.25">
      <c r="A286" s="96" t="s">
        <v>374</v>
      </c>
    </row>
    <row r="287" spans="1:1" ht="72" customHeight="1" x14ac:dyDescent="0.25">
      <c r="A287" s="96" t="s">
        <v>983</v>
      </c>
    </row>
    <row r="288" spans="1:1" ht="72" customHeight="1" x14ac:dyDescent="0.25">
      <c r="A288" s="96" t="s">
        <v>984</v>
      </c>
    </row>
    <row r="289" spans="1:1" ht="72" customHeight="1" x14ac:dyDescent="0.25">
      <c r="A289" s="96" t="s">
        <v>985</v>
      </c>
    </row>
    <row r="290" spans="1:1" ht="72" customHeight="1" x14ac:dyDescent="0.25">
      <c r="A290" s="96" t="s">
        <v>986</v>
      </c>
    </row>
    <row r="291" spans="1:1" ht="72" customHeight="1" x14ac:dyDescent="0.25">
      <c r="A291" s="96" t="s">
        <v>987</v>
      </c>
    </row>
    <row r="292" spans="1:1" ht="72" customHeight="1" x14ac:dyDescent="0.25">
      <c r="A292" s="96" t="s">
        <v>988</v>
      </c>
    </row>
    <row r="293" spans="1:1" ht="72" customHeight="1" x14ac:dyDescent="0.25">
      <c r="A293" s="96" t="s">
        <v>989</v>
      </c>
    </row>
    <row r="294" spans="1:1" ht="72" customHeight="1" x14ac:dyDescent="0.25">
      <c r="A294" s="96" t="s">
        <v>990</v>
      </c>
    </row>
    <row r="295" spans="1:1" ht="72" customHeight="1" x14ac:dyDescent="0.25">
      <c r="A295" s="96" t="s">
        <v>991</v>
      </c>
    </row>
    <row r="296" spans="1:1" ht="72" customHeight="1" x14ac:dyDescent="0.25">
      <c r="A296" s="96" t="s">
        <v>992</v>
      </c>
    </row>
    <row r="297" spans="1:1" ht="72" customHeight="1" x14ac:dyDescent="0.25">
      <c r="A297" s="96" t="s">
        <v>993</v>
      </c>
    </row>
    <row r="298" spans="1:1" ht="72" customHeight="1" x14ac:dyDescent="0.25">
      <c r="A298" s="96" t="s">
        <v>994</v>
      </c>
    </row>
    <row r="299" spans="1:1" ht="72" customHeight="1" x14ac:dyDescent="0.25">
      <c r="A299" s="96" t="s">
        <v>995</v>
      </c>
    </row>
    <row r="300" spans="1:1" ht="72" customHeight="1" x14ac:dyDescent="0.25">
      <c r="A300" s="96" t="s">
        <v>996</v>
      </c>
    </row>
    <row r="301" spans="1:1" ht="72" customHeight="1" x14ac:dyDescent="0.25">
      <c r="A301" s="96" t="s">
        <v>997</v>
      </c>
    </row>
    <row r="302" spans="1:1" ht="72" customHeight="1" x14ac:dyDescent="0.25">
      <c r="A302" s="96" t="s">
        <v>998</v>
      </c>
    </row>
    <row r="303" spans="1:1" ht="72" customHeight="1" x14ac:dyDescent="0.25">
      <c r="A303" s="96" t="s">
        <v>999</v>
      </c>
    </row>
    <row r="304" spans="1:1" ht="72" customHeight="1" x14ac:dyDescent="0.25">
      <c r="A304" s="96" t="s">
        <v>1000</v>
      </c>
    </row>
    <row r="305" spans="1:1" ht="72" customHeight="1" x14ac:dyDescent="0.25">
      <c r="A305" s="96" t="s">
        <v>1001</v>
      </c>
    </row>
    <row r="306" spans="1:1" ht="72" customHeight="1" x14ac:dyDescent="0.25">
      <c r="A306" s="96" t="s">
        <v>1002</v>
      </c>
    </row>
    <row r="307" spans="1:1" ht="72" customHeight="1" x14ac:dyDescent="0.25">
      <c r="A307" s="96" t="s">
        <v>1003</v>
      </c>
    </row>
    <row r="308" spans="1:1" ht="72" customHeight="1" x14ac:dyDescent="0.25">
      <c r="A308" s="96" t="s">
        <v>1004</v>
      </c>
    </row>
    <row r="309" spans="1:1" ht="72" customHeight="1" x14ac:dyDescent="0.25">
      <c r="A309" s="96" t="s">
        <v>1005</v>
      </c>
    </row>
    <row r="310" spans="1:1" ht="72" customHeight="1" x14ac:dyDescent="0.25">
      <c r="A310" s="96" t="s">
        <v>1006</v>
      </c>
    </row>
    <row r="311" spans="1:1" ht="72" customHeight="1" x14ac:dyDescent="0.25">
      <c r="A311" s="100" t="s">
        <v>1007</v>
      </c>
    </row>
    <row r="312" spans="1:1" ht="72" customHeight="1" x14ac:dyDescent="0.25">
      <c r="A312" s="96" t="s">
        <v>1008</v>
      </c>
    </row>
    <row r="313" spans="1:1" ht="72" customHeight="1" x14ac:dyDescent="0.25">
      <c r="A313" s="96" t="s">
        <v>1009</v>
      </c>
    </row>
    <row r="314" spans="1:1" ht="72" customHeight="1" x14ac:dyDescent="0.25">
      <c r="A314" s="96" t="s">
        <v>1010</v>
      </c>
    </row>
    <row r="315" spans="1:1" ht="72" customHeight="1" x14ac:dyDescent="0.25">
      <c r="A315" s="100" t="s">
        <v>1011</v>
      </c>
    </row>
    <row r="316" spans="1:1" ht="72" customHeight="1" x14ac:dyDescent="0.25">
      <c r="A316" s="96" t="s">
        <v>1012</v>
      </c>
    </row>
    <row r="317" spans="1:1" ht="72" customHeight="1" x14ac:dyDescent="0.25">
      <c r="A317" s="96" t="s">
        <v>1013</v>
      </c>
    </row>
    <row r="318" spans="1:1" ht="72" customHeight="1" x14ac:dyDescent="0.25">
      <c r="A318" s="96" t="s">
        <v>1014</v>
      </c>
    </row>
    <row r="319" spans="1:1" ht="72" customHeight="1" x14ac:dyDescent="0.25">
      <c r="A319" s="96" t="s">
        <v>1015</v>
      </c>
    </row>
    <row r="320" spans="1:1" ht="72" customHeight="1" x14ac:dyDescent="0.25">
      <c r="A320" s="96" t="s">
        <v>1016</v>
      </c>
    </row>
    <row r="321" spans="1:1" ht="72" customHeight="1" x14ac:dyDescent="0.25">
      <c r="A321" s="96" t="s">
        <v>1017</v>
      </c>
    </row>
    <row r="322" spans="1:1" ht="72" customHeight="1" x14ac:dyDescent="0.25">
      <c r="A322" s="96" t="s">
        <v>1018</v>
      </c>
    </row>
    <row r="323" spans="1:1" ht="72" customHeight="1" x14ac:dyDescent="0.25">
      <c r="A323" s="96" t="s">
        <v>1019</v>
      </c>
    </row>
    <row r="324" spans="1:1" ht="72" customHeight="1" x14ac:dyDescent="0.25">
      <c r="A324" s="96" t="s">
        <v>1020</v>
      </c>
    </row>
    <row r="325" spans="1:1" ht="72" customHeight="1" x14ac:dyDescent="0.25">
      <c r="A325" s="96" t="s">
        <v>1021</v>
      </c>
    </row>
    <row r="326" spans="1:1" ht="72" customHeight="1" x14ac:dyDescent="0.25">
      <c r="A326" s="96" t="s">
        <v>1022</v>
      </c>
    </row>
    <row r="327" spans="1:1" ht="72" customHeight="1" x14ac:dyDescent="0.25">
      <c r="A327" s="96" t="s">
        <v>1023</v>
      </c>
    </row>
    <row r="328" spans="1:1" ht="72" customHeight="1" x14ac:dyDescent="0.25">
      <c r="A328" s="96" t="s">
        <v>1024</v>
      </c>
    </row>
    <row r="329" spans="1:1" ht="72" customHeight="1" x14ac:dyDescent="0.25">
      <c r="A329" s="96" t="s">
        <v>1025</v>
      </c>
    </row>
    <row r="330" spans="1:1" ht="72" customHeight="1" x14ac:dyDescent="0.25">
      <c r="A330" s="96"/>
    </row>
    <row r="331" spans="1:1" ht="72" customHeight="1" x14ac:dyDescent="0.25">
      <c r="A331" s="96" t="s">
        <v>1026</v>
      </c>
    </row>
    <row r="332" spans="1:1" ht="72" customHeight="1" x14ac:dyDescent="0.25">
      <c r="A332" s="96" t="s">
        <v>1027</v>
      </c>
    </row>
    <row r="333" spans="1:1" ht="72" customHeight="1" x14ac:dyDescent="0.25">
      <c r="A333" s="96" t="s">
        <v>1028</v>
      </c>
    </row>
    <row r="334" spans="1:1" ht="72" customHeight="1" x14ac:dyDescent="0.25">
      <c r="A334" s="96" t="s">
        <v>1029</v>
      </c>
    </row>
    <row r="335" spans="1:1" ht="72" customHeight="1" x14ac:dyDescent="0.25">
      <c r="A335" s="96" t="s">
        <v>1030</v>
      </c>
    </row>
    <row r="336" spans="1:1" ht="72" customHeight="1" x14ac:dyDescent="0.25">
      <c r="A336" s="96" t="s">
        <v>1031</v>
      </c>
    </row>
    <row r="337" spans="1:1" ht="72" customHeight="1" x14ac:dyDescent="0.25">
      <c r="A337" s="96" t="s">
        <v>1032</v>
      </c>
    </row>
    <row r="338" spans="1:1" ht="72" customHeight="1" x14ac:dyDescent="0.25">
      <c r="A338" s="96" t="s">
        <v>1033</v>
      </c>
    </row>
    <row r="339" spans="1:1" ht="72" customHeight="1" x14ac:dyDescent="0.25">
      <c r="A339" s="96" t="s">
        <v>1034</v>
      </c>
    </row>
    <row r="340" spans="1:1" ht="72" customHeight="1" x14ac:dyDescent="0.25">
      <c r="A340" s="96" t="s">
        <v>1035</v>
      </c>
    </row>
    <row r="341" spans="1:1" ht="72" customHeight="1" x14ac:dyDescent="0.25">
      <c r="A341" s="96" t="s">
        <v>1036</v>
      </c>
    </row>
    <row r="342" spans="1:1" ht="72" customHeight="1" x14ac:dyDescent="0.25">
      <c r="A342" s="96" t="s">
        <v>1037</v>
      </c>
    </row>
    <row r="343" spans="1:1" ht="72" customHeight="1" x14ac:dyDescent="0.25">
      <c r="A343" s="96" t="s">
        <v>1038</v>
      </c>
    </row>
    <row r="344" spans="1:1" ht="72" customHeight="1" x14ac:dyDescent="0.25">
      <c r="A344" s="96" t="s">
        <v>1039</v>
      </c>
    </row>
    <row r="345" spans="1:1" ht="72" customHeight="1" x14ac:dyDescent="0.25">
      <c r="A345" s="96" t="s">
        <v>1040</v>
      </c>
    </row>
    <row r="346" spans="1:1" ht="72" customHeight="1" x14ac:dyDescent="0.25">
      <c r="A346" s="96" t="s">
        <v>1041</v>
      </c>
    </row>
    <row r="347" spans="1:1" ht="72" customHeight="1" x14ac:dyDescent="0.25">
      <c r="A347" s="96"/>
    </row>
    <row r="348" spans="1:1" ht="72" customHeight="1" x14ac:dyDescent="0.25">
      <c r="A348" s="96" t="s">
        <v>1042</v>
      </c>
    </row>
    <row r="349" spans="1:1" ht="72" customHeight="1" x14ac:dyDescent="0.25">
      <c r="A349" s="96" t="s">
        <v>1043</v>
      </c>
    </row>
    <row r="350" spans="1:1" ht="72" customHeight="1" x14ac:dyDescent="0.25">
      <c r="A350" s="100" t="s">
        <v>1044</v>
      </c>
    </row>
    <row r="351" spans="1:1" ht="72" customHeight="1" x14ac:dyDescent="0.25">
      <c r="A351" s="96" t="s">
        <v>1045</v>
      </c>
    </row>
    <row r="352" spans="1:1" ht="72" customHeight="1" x14ac:dyDescent="0.25">
      <c r="A352" s="96"/>
    </row>
    <row r="353" spans="1:1" ht="72" customHeight="1" x14ac:dyDescent="0.25">
      <c r="A353" s="96" t="s">
        <v>1046</v>
      </c>
    </row>
    <row r="354" spans="1:1" ht="72" customHeight="1" x14ac:dyDescent="0.25">
      <c r="A354" s="96" t="s">
        <v>1047</v>
      </c>
    </row>
    <row r="355" spans="1:1" ht="72" customHeight="1" x14ac:dyDescent="0.25">
      <c r="A355" s="96" t="s">
        <v>1048</v>
      </c>
    </row>
    <row r="356" spans="1:1" ht="72" customHeight="1" x14ac:dyDescent="0.25">
      <c r="A356" s="100" t="s">
        <v>1049</v>
      </c>
    </row>
    <row r="357" spans="1:1" ht="72" customHeight="1" x14ac:dyDescent="0.25">
      <c r="A357" s="96" t="s">
        <v>1050</v>
      </c>
    </row>
    <row r="358" spans="1:1" ht="72" customHeight="1" x14ac:dyDescent="0.25">
      <c r="A358" s="96" t="s">
        <v>1051</v>
      </c>
    </row>
    <row r="359" spans="1:1" ht="72" customHeight="1" x14ac:dyDescent="0.25">
      <c r="A359" s="96" t="s">
        <v>1052</v>
      </c>
    </row>
    <row r="360" spans="1:1" ht="72" customHeight="1" x14ac:dyDescent="0.25">
      <c r="A360" s="96" t="s">
        <v>1053</v>
      </c>
    </row>
    <row r="361" spans="1:1" ht="72" customHeight="1" x14ac:dyDescent="0.25">
      <c r="A361" s="96" t="s">
        <v>1054</v>
      </c>
    </row>
    <row r="362" spans="1:1" ht="72" customHeight="1" x14ac:dyDescent="0.25">
      <c r="A362" s="96" t="s">
        <v>1055</v>
      </c>
    </row>
    <row r="363" spans="1:1" ht="72" customHeight="1" x14ac:dyDescent="0.25">
      <c r="A363" s="96" t="s">
        <v>1056</v>
      </c>
    </row>
    <row r="364" spans="1:1" ht="72" customHeight="1" x14ac:dyDescent="0.25">
      <c r="A364" s="96" t="s">
        <v>1057</v>
      </c>
    </row>
    <row r="365" spans="1:1" ht="72" customHeight="1" x14ac:dyDescent="0.25">
      <c r="A365" s="100" t="s">
        <v>1058</v>
      </c>
    </row>
    <row r="366" spans="1:1" ht="72" customHeight="1" x14ac:dyDescent="0.25">
      <c r="A366" s="96" t="s">
        <v>1059</v>
      </c>
    </row>
    <row r="367" spans="1:1" ht="72" customHeight="1" x14ac:dyDescent="0.25">
      <c r="A367" s="96" t="s">
        <v>1060</v>
      </c>
    </row>
    <row r="368" spans="1:1" ht="72" customHeight="1" x14ac:dyDescent="0.25">
      <c r="A368" s="96" t="s">
        <v>1061</v>
      </c>
    </row>
    <row r="369" spans="1:1" ht="72" customHeight="1" x14ac:dyDescent="0.25">
      <c r="A369" s="96" t="s">
        <v>1062</v>
      </c>
    </row>
    <row r="370" spans="1:1" ht="72" customHeight="1" x14ac:dyDescent="0.25">
      <c r="A370" s="96" t="s">
        <v>1063</v>
      </c>
    </row>
    <row r="371" spans="1:1" ht="72" customHeight="1" x14ac:dyDescent="0.25">
      <c r="A371" s="96" t="s">
        <v>1064</v>
      </c>
    </row>
    <row r="372" spans="1:1" ht="72" customHeight="1" x14ac:dyDescent="0.25">
      <c r="A372" s="96" t="s">
        <v>1065</v>
      </c>
    </row>
    <row r="373" spans="1:1" ht="72" customHeight="1" x14ac:dyDescent="0.25">
      <c r="A373" s="96"/>
    </row>
    <row r="374" spans="1:1" ht="72" customHeight="1" x14ac:dyDescent="0.25">
      <c r="A374" s="100" t="s">
        <v>1066</v>
      </c>
    </row>
    <row r="375" spans="1:1" ht="72" customHeight="1" x14ac:dyDescent="0.25">
      <c r="A375" s="96" t="s">
        <v>1067</v>
      </c>
    </row>
    <row r="376" spans="1:1" ht="72" customHeight="1" x14ac:dyDescent="0.25">
      <c r="A376" s="96" t="s">
        <v>1068</v>
      </c>
    </row>
    <row r="377" spans="1:1" ht="72" customHeight="1" x14ac:dyDescent="0.25">
      <c r="A377" s="96" t="s">
        <v>1069</v>
      </c>
    </row>
    <row r="378" spans="1:1" ht="72" customHeight="1" x14ac:dyDescent="0.25">
      <c r="A378" s="96" t="s">
        <v>1070</v>
      </c>
    </row>
    <row r="379" spans="1:1" ht="72" customHeight="1" x14ac:dyDescent="0.25">
      <c r="A379" s="96" t="s">
        <v>1071</v>
      </c>
    </row>
    <row r="380" spans="1:1" ht="72" customHeight="1" x14ac:dyDescent="0.25">
      <c r="A380" s="96" t="s">
        <v>1072</v>
      </c>
    </row>
    <row r="381" spans="1:1" ht="72" customHeight="1" x14ac:dyDescent="0.25">
      <c r="A381" s="96" t="s">
        <v>1073</v>
      </c>
    </row>
    <row r="382" spans="1:1" ht="72" customHeight="1" x14ac:dyDescent="0.25">
      <c r="A382" s="96" t="s">
        <v>1074</v>
      </c>
    </row>
    <row r="383" spans="1:1" ht="72" customHeight="1" x14ac:dyDescent="0.25">
      <c r="A383" s="96" t="s">
        <v>1075</v>
      </c>
    </row>
    <row r="384" spans="1:1" ht="72" customHeight="1" x14ac:dyDescent="0.25">
      <c r="A384" s="96" t="s">
        <v>1076</v>
      </c>
    </row>
    <row r="385" spans="1:2" ht="72" customHeight="1" x14ac:dyDescent="0.25">
      <c r="A385" s="96" t="s">
        <v>1077</v>
      </c>
    </row>
    <row r="386" spans="1:2" ht="72" customHeight="1" x14ac:dyDescent="0.25">
      <c r="A386" s="96" t="s">
        <v>1078</v>
      </c>
    </row>
    <row r="387" spans="1:2" ht="72" customHeight="1" x14ac:dyDescent="0.25">
      <c r="A387" s="96" t="s">
        <v>1079</v>
      </c>
    </row>
    <row r="388" spans="1:2" ht="72" customHeight="1" x14ac:dyDescent="0.25">
      <c r="A388" s="96" t="s">
        <v>1080</v>
      </c>
    </row>
    <row r="389" spans="1:2" ht="72" customHeight="1" x14ac:dyDescent="0.25">
      <c r="A389" s="96" t="s">
        <v>1081</v>
      </c>
    </row>
    <row r="390" spans="1:2" ht="72" customHeight="1" x14ac:dyDescent="0.25">
      <c r="A390" s="96" t="s">
        <v>1082</v>
      </c>
    </row>
    <row r="391" spans="1:2" ht="72" customHeight="1" x14ac:dyDescent="0.25">
      <c r="A391" s="96" t="s">
        <v>1083</v>
      </c>
    </row>
    <row r="392" spans="1:2" ht="72" customHeight="1" x14ac:dyDescent="0.25">
      <c r="B392" s="102" t="s">
        <v>1084</v>
      </c>
    </row>
    <row r="393" spans="1:2" ht="72" customHeight="1" x14ac:dyDescent="0.25">
      <c r="A393" s="96" t="s">
        <v>1085</v>
      </c>
    </row>
    <row r="394" spans="1:2" ht="72" customHeight="1" x14ac:dyDescent="0.25">
      <c r="A394" s="96" t="s">
        <v>1086</v>
      </c>
    </row>
    <row r="395" spans="1:2" ht="72" customHeight="1" x14ac:dyDescent="0.25">
      <c r="A395" s="96" t="s">
        <v>1087</v>
      </c>
    </row>
    <row r="396" spans="1:2" ht="72" customHeight="1" x14ac:dyDescent="0.25">
      <c r="A396" s="96"/>
    </row>
    <row r="397" spans="1:2" ht="72" customHeight="1" x14ac:dyDescent="0.25">
      <c r="A397" s="96"/>
    </row>
    <row r="398" spans="1:2" ht="72" customHeight="1" x14ac:dyDescent="0.25">
      <c r="A398" s="96"/>
    </row>
    <row r="399" spans="1:2" ht="72" customHeight="1" x14ac:dyDescent="0.25">
      <c r="A399" s="103" t="s">
        <v>1088</v>
      </c>
    </row>
    <row r="400" spans="1:2" ht="72" customHeight="1" x14ac:dyDescent="0.25">
      <c r="A400" s="103"/>
    </row>
    <row r="401" spans="1:1" ht="72" customHeight="1" x14ac:dyDescent="0.25">
      <c r="A401" s="96" t="s">
        <v>1089</v>
      </c>
    </row>
    <row r="402" spans="1:1" ht="72" customHeight="1" x14ac:dyDescent="0.25">
      <c r="A402" s="96" t="s">
        <v>1090</v>
      </c>
    </row>
    <row r="403" spans="1:1" ht="72" customHeight="1" x14ac:dyDescent="0.25">
      <c r="A403" s="96" t="s">
        <v>1091</v>
      </c>
    </row>
    <row r="404" spans="1:1" ht="72" customHeight="1" x14ac:dyDescent="0.25">
      <c r="A404" s="104"/>
    </row>
    <row r="405" spans="1:1" ht="72" customHeight="1" x14ac:dyDescent="0.25">
      <c r="A405" s="96" t="s">
        <v>1092</v>
      </c>
    </row>
    <row r="406" spans="1:1" ht="72" customHeight="1" x14ac:dyDescent="0.25">
      <c r="A406" s="103"/>
    </row>
    <row r="407" spans="1:1" ht="72" customHeight="1" x14ac:dyDescent="0.25">
      <c r="A407" s="96" t="s">
        <v>1093</v>
      </c>
    </row>
    <row r="408" spans="1:1" ht="72" customHeight="1" x14ac:dyDescent="0.25">
      <c r="A408" s="96" t="s">
        <v>1094</v>
      </c>
    </row>
    <row r="409" spans="1:1" ht="72" customHeight="1" x14ac:dyDescent="0.25">
      <c r="A409" s="96" t="s">
        <v>1095</v>
      </c>
    </row>
    <row r="410" spans="1:1" ht="72" customHeight="1" x14ac:dyDescent="0.25">
      <c r="A410" s="96" t="s">
        <v>1096</v>
      </c>
    </row>
    <row r="411" spans="1:1" ht="72" customHeight="1" x14ac:dyDescent="0.25">
      <c r="A411" s="96" t="s">
        <v>1097</v>
      </c>
    </row>
    <row r="412" spans="1:1" ht="72" customHeight="1" x14ac:dyDescent="0.25">
      <c r="A412" s="96" t="s">
        <v>1098</v>
      </c>
    </row>
    <row r="413" spans="1:1" ht="72" customHeight="1" x14ac:dyDescent="0.25">
      <c r="A413" s="96" t="s">
        <v>1099</v>
      </c>
    </row>
    <row r="414" spans="1:1" ht="72" customHeight="1" x14ac:dyDescent="0.25">
      <c r="A414" s="96" t="s">
        <v>1100</v>
      </c>
    </row>
    <row r="415" spans="1:1" ht="72" customHeight="1" x14ac:dyDescent="0.25">
      <c r="A415" s="96" t="s">
        <v>1101</v>
      </c>
    </row>
    <row r="416" spans="1:1" ht="72" customHeight="1" x14ac:dyDescent="0.25">
      <c r="A416" s="96" t="s">
        <v>1102</v>
      </c>
    </row>
    <row r="417" spans="1:1" ht="72" customHeight="1" x14ac:dyDescent="0.25">
      <c r="A417" s="96" t="s">
        <v>1103</v>
      </c>
    </row>
    <row r="418" spans="1:1" ht="72" customHeight="1" x14ac:dyDescent="0.25">
      <c r="A418" s="96" t="s">
        <v>1104</v>
      </c>
    </row>
    <row r="419" spans="1:1" ht="72" customHeight="1" x14ac:dyDescent="0.25">
      <c r="A419" s="96" t="s">
        <v>1105</v>
      </c>
    </row>
    <row r="420" spans="1:1" ht="72" customHeight="1" x14ac:dyDescent="0.25">
      <c r="A420" s="96" t="s">
        <v>1106</v>
      </c>
    </row>
    <row r="421" spans="1:1" ht="72" customHeight="1" x14ac:dyDescent="0.25">
      <c r="A421" s="96" t="s">
        <v>1107</v>
      </c>
    </row>
    <row r="422" spans="1:1" ht="72" customHeight="1" x14ac:dyDescent="0.25">
      <c r="A422" s="96" t="s">
        <v>1108</v>
      </c>
    </row>
    <row r="423" spans="1:1" ht="72" customHeight="1" x14ac:dyDescent="0.25">
      <c r="A423" s="96" t="s">
        <v>1101</v>
      </c>
    </row>
    <row r="424" spans="1:1" ht="72" customHeight="1" x14ac:dyDescent="0.25">
      <c r="A424" s="96" t="s">
        <v>1109</v>
      </c>
    </row>
    <row r="425" spans="1:1" ht="72" customHeight="1" x14ac:dyDescent="0.25">
      <c r="A425" s="96" t="s">
        <v>1110</v>
      </c>
    </row>
    <row r="426" spans="1:1" ht="72" customHeight="1" x14ac:dyDescent="0.25">
      <c r="A426" s="96" t="s">
        <v>1111</v>
      </c>
    </row>
    <row r="427" spans="1:1" ht="72" customHeight="1" x14ac:dyDescent="0.25">
      <c r="A427" s="96" t="s">
        <v>1112</v>
      </c>
    </row>
    <row r="428" spans="1:1" ht="72" customHeight="1" x14ac:dyDescent="0.25">
      <c r="A428" s="96" t="s">
        <v>1113</v>
      </c>
    </row>
    <row r="429" spans="1:1" ht="72" customHeight="1" x14ac:dyDescent="0.25">
      <c r="A429" s="96"/>
    </row>
    <row r="430" spans="1:1" ht="72" customHeight="1" x14ac:dyDescent="0.25">
      <c r="A430" s="96" t="s">
        <v>1114</v>
      </c>
    </row>
    <row r="431" spans="1:1" ht="72" customHeight="1" x14ac:dyDescent="0.25">
      <c r="A431" s="96" t="s">
        <v>1115</v>
      </c>
    </row>
    <row r="432" spans="1:1" ht="72" customHeight="1" x14ac:dyDescent="0.25">
      <c r="A432" s="96" t="s">
        <v>1116</v>
      </c>
    </row>
    <row r="433" spans="1:2" ht="72" customHeight="1" x14ac:dyDescent="0.25">
      <c r="A433" s="96"/>
    </row>
    <row r="434" spans="1:2" ht="72" customHeight="1" x14ac:dyDescent="0.25">
      <c r="A434" s="96" t="s">
        <v>1117</v>
      </c>
    </row>
    <row r="435" spans="1:2" ht="72" customHeight="1" x14ac:dyDescent="0.25">
      <c r="A435" s="96"/>
    </row>
    <row r="436" spans="1:2" ht="72" customHeight="1" x14ac:dyDescent="0.25">
      <c r="A436" s="96" t="s">
        <v>1118</v>
      </c>
    </row>
    <row r="437" spans="1:2" ht="72" customHeight="1" x14ac:dyDescent="0.25">
      <c r="A437" s="96"/>
    </row>
    <row r="438" spans="1:2" ht="72" customHeight="1" x14ac:dyDescent="0.25">
      <c r="A438" s="96" t="s">
        <v>1119</v>
      </c>
    </row>
    <row r="439" spans="1:2" ht="72" customHeight="1" x14ac:dyDescent="0.25">
      <c r="B439" s="96" t="s">
        <v>1120</v>
      </c>
    </row>
    <row r="440" spans="1:2" ht="72" customHeight="1" x14ac:dyDescent="0.25">
      <c r="A440" s="96" t="s">
        <v>1121</v>
      </c>
    </row>
    <row r="441" spans="1:2" ht="72" customHeight="1" x14ac:dyDescent="0.25">
      <c r="A441" s="96" t="s">
        <v>1122</v>
      </c>
    </row>
    <row r="442" spans="1:2" ht="72" customHeight="1" x14ac:dyDescent="0.25">
      <c r="A442" s="96" t="s">
        <v>1123</v>
      </c>
    </row>
    <row r="443" spans="1:2" ht="72" customHeight="1" x14ac:dyDescent="0.25">
      <c r="A443" s="102" t="s">
        <v>1124</v>
      </c>
    </row>
    <row r="444" spans="1:2" ht="72" customHeight="1" x14ac:dyDescent="0.25">
      <c r="B444" s="96" t="s">
        <v>1125</v>
      </c>
    </row>
    <row r="445" spans="1:2" ht="72" customHeight="1" x14ac:dyDescent="0.25">
      <c r="A445" s="96" t="s">
        <v>1126</v>
      </c>
    </row>
    <row r="446" spans="1:2" ht="72" customHeight="1" x14ac:dyDescent="0.25">
      <c r="A446" s="96" t="s">
        <v>1127</v>
      </c>
    </row>
    <row r="447" spans="1:2" ht="72" customHeight="1" x14ac:dyDescent="0.25">
      <c r="A447" s="96" t="s">
        <v>1128</v>
      </c>
    </row>
    <row r="448" spans="1:2" ht="72" customHeight="1" x14ac:dyDescent="0.25">
      <c r="A448" s="96" t="s">
        <v>1129</v>
      </c>
    </row>
    <row r="449" spans="1:2" ht="72" customHeight="1" x14ac:dyDescent="0.25">
      <c r="A449" s="96" t="s">
        <v>1130</v>
      </c>
    </row>
    <row r="450" spans="1:2" ht="72" customHeight="1" x14ac:dyDescent="0.25">
      <c r="A450" s="96" t="s">
        <v>1131</v>
      </c>
    </row>
    <row r="451" spans="1:2" ht="72" customHeight="1" x14ac:dyDescent="0.25">
      <c r="B451" s="96" t="s">
        <v>1132</v>
      </c>
    </row>
    <row r="452" spans="1:2" ht="72" customHeight="1" x14ac:dyDescent="0.25">
      <c r="A452" s="96"/>
    </row>
    <row r="453" spans="1:2" ht="72" customHeight="1" x14ac:dyDescent="0.25">
      <c r="A453" s="96"/>
    </row>
    <row r="454" spans="1:2" ht="72" customHeight="1" x14ac:dyDescent="0.25">
      <c r="A454" s="96" t="s">
        <v>1133</v>
      </c>
    </row>
    <row r="455" spans="1:2" ht="72" customHeight="1" x14ac:dyDescent="0.25">
      <c r="A455" s="96" t="s">
        <v>1134</v>
      </c>
    </row>
    <row r="456" spans="1:2" ht="72" customHeight="1" x14ac:dyDescent="0.25">
      <c r="A456" s="96" t="s">
        <v>1135</v>
      </c>
    </row>
    <row r="457" spans="1:2" ht="72" customHeight="1" x14ac:dyDescent="0.25">
      <c r="A457" s="96" t="s">
        <v>1136</v>
      </c>
    </row>
    <row r="458" spans="1:2" ht="72" customHeight="1" x14ac:dyDescent="0.25">
      <c r="A458" s="96" t="s">
        <v>1137</v>
      </c>
    </row>
    <row r="459" spans="1:2" ht="72" customHeight="1" x14ac:dyDescent="0.25">
      <c r="A459" s="96" t="s">
        <v>1138</v>
      </c>
    </row>
    <row r="460" spans="1:2" ht="72" customHeight="1" x14ac:dyDescent="0.25">
      <c r="A460" s="96" t="s">
        <v>1139</v>
      </c>
    </row>
    <row r="461" spans="1:2" ht="72" customHeight="1" x14ac:dyDescent="0.25">
      <c r="A461" s="100" t="s">
        <v>1140</v>
      </c>
    </row>
    <row r="462" spans="1:2" ht="72" customHeight="1" x14ac:dyDescent="0.25">
      <c r="A462" s="96" t="s">
        <v>1141</v>
      </c>
    </row>
    <row r="463" spans="1:2" ht="72" customHeight="1" x14ac:dyDescent="0.25">
      <c r="A463" s="96" t="s">
        <v>1142</v>
      </c>
    </row>
    <row r="464" spans="1:2" ht="72" customHeight="1" x14ac:dyDescent="0.25">
      <c r="A464" s="96" t="s">
        <v>1143</v>
      </c>
    </row>
    <row r="465" spans="1:2" ht="72" customHeight="1" x14ac:dyDescent="0.25">
      <c r="A465" s="96" t="s">
        <v>1144</v>
      </c>
    </row>
    <row r="466" spans="1:2" ht="72" customHeight="1" x14ac:dyDescent="0.25">
      <c r="A466" s="96" t="s">
        <v>1145</v>
      </c>
    </row>
    <row r="467" spans="1:2" ht="72" customHeight="1" x14ac:dyDescent="0.25">
      <c r="A467" s="96" t="s">
        <v>1146</v>
      </c>
    </row>
    <row r="468" spans="1:2" ht="72" customHeight="1" x14ac:dyDescent="0.25">
      <c r="A468" s="96" t="s">
        <v>1147</v>
      </c>
    </row>
    <row r="469" spans="1:2" ht="72" customHeight="1" x14ac:dyDescent="0.25">
      <c r="A469" s="96" t="s">
        <v>1148</v>
      </c>
    </row>
    <row r="470" spans="1:2" ht="72" customHeight="1" x14ac:dyDescent="0.25">
      <c r="A470" s="102" t="s">
        <v>1149</v>
      </c>
    </row>
    <row r="471" spans="1:2" ht="72" customHeight="1" x14ac:dyDescent="0.25">
      <c r="B471" s="102" t="s">
        <v>1150</v>
      </c>
    </row>
    <row r="472" spans="1:2" ht="72" customHeight="1" x14ac:dyDescent="0.25">
      <c r="A472" s="96" t="s">
        <v>1151</v>
      </c>
    </row>
    <row r="473" spans="1:2" ht="72" customHeight="1" x14ac:dyDescent="0.25">
      <c r="A473" s="96"/>
    </row>
    <row r="474" spans="1:2" ht="72" customHeight="1" x14ac:dyDescent="0.25">
      <c r="A474" s="100" t="s">
        <v>1152</v>
      </c>
    </row>
    <row r="475" spans="1:2" ht="72" customHeight="1" x14ac:dyDescent="0.25">
      <c r="A475" s="96" t="s">
        <v>1153</v>
      </c>
    </row>
    <row r="476" spans="1:2" ht="72" customHeight="1" x14ac:dyDescent="0.25">
      <c r="A476" s="96" t="s">
        <v>1154</v>
      </c>
    </row>
    <row r="477" spans="1:2" ht="72" customHeight="1" x14ac:dyDescent="0.25">
      <c r="A477" s="96" t="s">
        <v>1155</v>
      </c>
    </row>
    <row r="478" spans="1:2" ht="72" customHeight="1" x14ac:dyDescent="0.25">
      <c r="A478" s="96" t="s">
        <v>1156</v>
      </c>
    </row>
    <row r="479" spans="1:2" ht="72" customHeight="1" x14ac:dyDescent="0.25">
      <c r="A479" s="96" t="s">
        <v>1157</v>
      </c>
    </row>
    <row r="480" spans="1:2" ht="72" customHeight="1" x14ac:dyDescent="0.25">
      <c r="A480" s="96" t="s">
        <v>1158</v>
      </c>
    </row>
    <row r="481" spans="1:1" ht="72" customHeight="1" x14ac:dyDescent="0.25">
      <c r="A481" s="96" t="s">
        <v>1159</v>
      </c>
    </row>
    <row r="482" spans="1:1" ht="72" customHeight="1" x14ac:dyDescent="0.25">
      <c r="A482" s="96" t="s">
        <v>1160</v>
      </c>
    </row>
    <row r="483" spans="1:1" ht="72" customHeight="1" x14ac:dyDescent="0.25">
      <c r="A483" s="96" t="s">
        <v>1161</v>
      </c>
    </row>
    <row r="484" spans="1:1" ht="72" customHeight="1" x14ac:dyDescent="0.25">
      <c r="A484" s="96" t="s">
        <v>1162</v>
      </c>
    </row>
    <row r="485" spans="1:1" ht="72" customHeight="1" x14ac:dyDescent="0.25">
      <c r="A485" s="96" t="s">
        <v>1163</v>
      </c>
    </row>
    <row r="486" spans="1:1" ht="72" customHeight="1" x14ac:dyDescent="0.25">
      <c r="A486" s="96" t="s">
        <v>1164</v>
      </c>
    </row>
    <row r="487" spans="1:1" ht="72" customHeight="1" x14ac:dyDescent="0.25">
      <c r="A487" s="96" t="s">
        <v>1165</v>
      </c>
    </row>
    <row r="488" spans="1:1" ht="72" customHeight="1" x14ac:dyDescent="0.25">
      <c r="A488" s="96" t="s">
        <v>1166</v>
      </c>
    </row>
    <row r="489" spans="1:1" ht="72" customHeight="1" x14ac:dyDescent="0.25">
      <c r="A489" s="96" t="s">
        <v>1167</v>
      </c>
    </row>
    <row r="490" spans="1:1" ht="72" customHeight="1" x14ac:dyDescent="0.25">
      <c r="A490" s="96" t="s">
        <v>1168</v>
      </c>
    </row>
    <row r="491" spans="1:1" ht="72" customHeight="1" x14ac:dyDescent="0.25">
      <c r="A491" s="96" t="s">
        <v>1169</v>
      </c>
    </row>
    <row r="492" spans="1:1" ht="72" customHeight="1" x14ac:dyDescent="0.25">
      <c r="A492" s="96" t="s">
        <v>1170</v>
      </c>
    </row>
    <row r="493" spans="1:1" ht="72" customHeight="1" x14ac:dyDescent="0.25">
      <c r="A493" s="96" t="s">
        <v>1171</v>
      </c>
    </row>
    <row r="494" spans="1:1" ht="72" customHeight="1" x14ac:dyDescent="0.25">
      <c r="A494" s="96" t="s">
        <v>1172</v>
      </c>
    </row>
    <row r="495" spans="1:1" ht="72" customHeight="1" x14ac:dyDescent="0.25">
      <c r="A495" s="96" t="s">
        <v>1173</v>
      </c>
    </row>
    <row r="496" spans="1:1" ht="72" customHeight="1" x14ac:dyDescent="0.25">
      <c r="A496" s="96" t="s">
        <v>1174</v>
      </c>
    </row>
    <row r="497" spans="1:2" ht="72" customHeight="1" x14ac:dyDescent="0.25">
      <c r="A497" s="96" t="s">
        <v>1175</v>
      </c>
    </row>
    <row r="498" spans="1:2" ht="72" customHeight="1" x14ac:dyDescent="0.25">
      <c r="A498" s="96" t="s">
        <v>1176</v>
      </c>
    </row>
    <row r="499" spans="1:2" ht="72" customHeight="1" x14ac:dyDescent="0.25">
      <c r="A499" s="96" t="s">
        <v>1177</v>
      </c>
    </row>
    <row r="500" spans="1:2" ht="72" customHeight="1" x14ac:dyDescent="0.25">
      <c r="A500" s="96" t="s">
        <v>1178</v>
      </c>
    </row>
    <row r="501" spans="1:2" ht="72" customHeight="1" x14ac:dyDescent="0.25">
      <c r="A501" s="96" t="s">
        <v>1179</v>
      </c>
    </row>
    <row r="502" spans="1:2" ht="72" customHeight="1" x14ac:dyDescent="0.25">
      <c r="A502" s="96" t="s">
        <v>1180</v>
      </c>
    </row>
    <row r="503" spans="1:2" ht="72" customHeight="1" x14ac:dyDescent="0.25">
      <c r="A503" s="96" t="s">
        <v>1181</v>
      </c>
    </row>
    <row r="504" spans="1:2" ht="72" customHeight="1" x14ac:dyDescent="0.25">
      <c r="A504" s="102" t="s">
        <v>955</v>
      </c>
    </row>
    <row r="505" spans="1:2" ht="72" customHeight="1" x14ac:dyDescent="0.25">
      <c r="A505" s="96" t="s">
        <v>1182</v>
      </c>
    </row>
    <row r="506" spans="1:2" ht="72" customHeight="1" x14ac:dyDescent="0.25">
      <c r="B506" s="96" t="s">
        <v>1183</v>
      </c>
    </row>
    <row r="507" spans="1:2" ht="72" customHeight="1" x14ac:dyDescent="0.25">
      <c r="A507" s="96" t="s">
        <v>1184</v>
      </c>
    </row>
    <row r="508" spans="1:2" ht="72" customHeight="1" x14ac:dyDescent="0.25">
      <c r="A508" s="96" t="s">
        <v>1185</v>
      </c>
    </row>
    <row r="509" spans="1:2" ht="72" customHeight="1" x14ac:dyDescent="0.25">
      <c r="A509" s="96" t="s">
        <v>1186</v>
      </c>
    </row>
    <row r="510" spans="1:2" ht="72" customHeight="1" x14ac:dyDescent="0.25">
      <c r="A510" s="96" t="s">
        <v>1187</v>
      </c>
    </row>
    <row r="511" spans="1:2" ht="72" customHeight="1" x14ac:dyDescent="0.25">
      <c r="A511" s="96" t="s">
        <v>1188</v>
      </c>
    </row>
    <row r="512" spans="1:2" ht="72" customHeight="1" x14ac:dyDescent="0.25">
      <c r="A512" s="96"/>
    </row>
    <row r="513" spans="1:2" ht="72" customHeight="1" x14ac:dyDescent="0.25">
      <c r="A513" s="100" t="s">
        <v>1189</v>
      </c>
    </row>
    <row r="514" spans="1:2" ht="72" customHeight="1" x14ac:dyDescent="0.25">
      <c r="B514" s="96" t="s">
        <v>1190</v>
      </c>
    </row>
    <row r="515" spans="1:2" ht="72" customHeight="1" x14ac:dyDescent="0.25">
      <c r="B515" s="96" t="s">
        <v>1191</v>
      </c>
    </row>
    <row r="516" spans="1:2" ht="72" customHeight="1" x14ac:dyDescent="0.25">
      <c r="A516" s="96" t="s">
        <v>1192</v>
      </c>
    </row>
    <row r="517" spans="1:2" ht="72" customHeight="1" x14ac:dyDescent="0.25">
      <c r="A517" s="96" t="s">
        <v>1193</v>
      </c>
    </row>
    <row r="518" spans="1:2" ht="72" customHeight="1" x14ac:dyDescent="0.25">
      <c r="B518" s="96" t="s">
        <v>1194</v>
      </c>
    </row>
    <row r="519" spans="1:2" ht="72" customHeight="1" x14ac:dyDescent="0.25">
      <c r="A519" s="96" t="s">
        <v>1195</v>
      </c>
    </row>
    <row r="520" spans="1:2" ht="72" customHeight="1" x14ac:dyDescent="0.25">
      <c r="A520" s="96" t="s">
        <v>1196</v>
      </c>
    </row>
    <row r="521" spans="1:2" ht="72" customHeight="1" x14ac:dyDescent="0.25">
      <c r="A521" s="96" t="s">
        <v>1197</v>
      </c>
    </row>
    <row r="522" spans="1:2" ht="72" customHeight="1" x14ac:dyDescent="0.25">
      <c r="A522" s="96" t="s">
        <v>1198</v>
      </c>
    </row>
    <row r="523" spans="1:2" ht="72" customHeight="1" x14ac:dyDescent="0.25">
      <c r="A523" s="96" t="s">
        <v>1199</v>
      </c>
    </row>
    <row r="524" spans="1:2" ht="72" customHeight="1" x14ac:dyDescent="0.25">
      <c r="A524" s="105" t="s">
        <v>1200</v>
      </c>
    </row>
    <row r="525" spans="1:2" ht="72" customHeight="1" x14ac:dyDescent="0.25">
      <c r="A525" s="105" t="s">
        <v>1201</v>
      </c>
    </row>
    <row r="526" spans="1:2" ht="72" customHeight="1" x14ac:dyDescent="0.25">
      <c r="A526" s="105" t="s">
        <v>1202</v>
      </c>
    </row>
    <row r="527" spans="1:2" ht="72" customHeight="1" x14ac:dyDescent="0.25">
      <c r="A527" s="100" t="s">
        <v>1203</v>
      </c>
    </row>
    <row r="528" spans="1:2" ht="72" customHeight="1" x14ac:dyDescent="0.25">
      <c r="A528" s="96" t="s">
        <v>1204</v>
      </c>
    </row>
    <row r="529" spans="1:1" ht="72" customHeight="1" x14ac:dyDescent="0.25">
      <c r="A529" s="96" t="s">
        <v>1205</v>
      </c>
    </row>
    <row r="530" spans="1:1" ht="72" customHeight="1" x14ac:dyDescent="0.25">
      <c r="A530" s="96" t="s">
        <v>1206</v>
      </c>
    </row>
    <row r="531" spans="1:1" ht="72" customHeight="1" x14ac:dyDescent="0.25">
      <c r="A531" s="96" t="s">
        <v>1207</v>
      </c>
    </row>
    <row r="532" spans="1:1" ht="72" customHeight="1" x14ac:dyDescent="0.25">
      <c r="A532" s="96" t="s">
        <v>1208</v>
      </c>
    </row>
    <row r="533" spans="1:1" ht="72" customHeight="1" x14ac:dyDescent="0.25">
      <c r="A533" s="96" t="s">
        <v>1209</v>
      </c>
    </row>
    <row r="534" spans="1:1" ht="72" customHeight="1" x14ac:dyDescent="0.25">
      <c r="A534" s="96" t="s">
        <v>1210</v>
      </c>
    </row>
    <row r="535" spans="1:1" ht="72" customHeight="1" x14ac:dyDescent="0.25">
      <c r="A535" s="96" t="s">
        <v>1211</v>
      </c>
    </row>
    <row r="536" spans="1:1" ht="72" customHeight="1" x14ac:dyDescent="0.25">
      <c r="A536" s="96" t="s">
        <v>1212</v>
      </c>
    </row>
    <row r="537" spans="1:1" ht="72" customHeight="1" x14ac:dyDescent="0.25">
      <c r="A537" s="96" t="s">
        <v>1213</v>
      </c>
    </row>
    <row r="538" spans="1:1" ht="72" customHeight="1" x14ac:dyDescent="0.25">
      <c r="A538" s="100" t="s">
        <v>1214</v>
      </c>
    </row>
    <row r="539" spans="1:1" ht="72" customHeight="1" x14ac:dyDescent="0.25">
      <c r="A539" s="96" t="s">
        <v>1215</v>
      </c>
    </row>
    <row r="540" spans="1:1" ht="72" customHeight="1" x14ac:dyDescent="0.25">
      <c r="A540" s="96" t="s">
        <v>1216</v>
      </c>
    </row>
    <row r="541" spans="1:1" ht="72" customHeight="1" x14ac:dyDescent="0.25">
      <c r="A541" s="96" t="s">
        <v>1217</v>
      </c>
    </row>
    <row r="542" spans="1:1" ht="72" customHeight="1" x14ac:dyDescent="0.25">
      <c r="A542" s="96" t="s">
        <v>1218</v>
      </c>
    </row>
    <row r="543" spans="1:1" ht="72" customHeight="1" x14ac:dyDescent="0.25">
      <c r="A543" s="96" t="s">
        <v>1219</v>
      </c>
    </row>
    <row r="544" spans="1:1" ht="72" customHeight="1" x14ac:dyDescent="0.25">
      <c r="A544" s="96" t="s">
        <v>1220</v>
      </c>
    </row>
    <row r="545" spans="1:1" ht="72" customHeight="1" x14ac:dyDescent="0.25">
      <c r="A545" s="96" t="s">
        <v>1221</v>
      </c>
    </row>
    <row r="546" spans="1:1" ht="72" customHeight="1" x14ac:dyDescent="0.25">
      <c r="A546" s="96" t="s">
        <v>1222</v>
      </c>
    </row>
    <row r="547" spans="1:1" ht="72" customHeight="1" x14ac:dyDescent="0.25">
      <c r="A547" s="96" t="s">
        <v>1223</v>
      </c>
    </row>
    <row r="548" spans="1:1" ht="72" customHeight="1" x14ac:dyDescent="0.25">
      <c r="A548" s="96" t="s">
        <v>1224</v>
      </c>
    </row>
    <row r="549" spans="1:1" ht="72" customHeight="1" x14ac:dyDescent="0.25">
      <c r="A549" s="96" t="s">
        <v>1225</v>
      </c>
    </row>
    <row r="550" spans="1:1" ht="72" customHeight="1" x14ac:dyDescent="0.25">
      <c r="A550" s="96" t="s">
        <v>1226</v>
      </c>
    </row>
    <row r="551" spans="1:1" ht="72" customHeight="1" x14ac:dyDescent="0.25">
      <c r="A551" s="96" t="s">
        <v>1227</v>
      </c>
    </row>
    <row r="552" spans="1:1" ht="72" customHeight="1" x14ac:dyDescent="0.25">
      <c r="A552" s="96" t="s">
        <v>1228</v>
      </c>
    </row>
    <row r="553" spans="1:1" ht="72" customHeight="1" x14ac:dyDescent="0.25">
      <c r="A553" s="96" t="s">
        <v>1229</v>
      </c>
    </row>
    <row r="554" spans="1:1" ht="72" customHeight="1" x14ac:dyDescent="0.25">
      <c r="A554" s="96" t="s">
        <v>1230</v>
      </c>
    </row>
    <row r="555" spans="1:1" ht="72" customHeight="1" x14ac:dyDescent="0.25">
      <c r="A555" s="96"/>
    </row>
    <row r="556" spans="1:1" ht="72" customHeight="1" x14ac:dyDescent="0.25">
      <c r="A556" s="102" t="s">
        <v>1231</v>
      </c>
    </row>
    <row r="557" spans="1:1" ht="72" customHeight="1" x14ac:dyDescent="0.25">
      <c r="A557" s="102" t="s">
        <v>1232</v>
      </c>
    </row>
    <row r="558" spans="1:1" x14ac:dyDescent="0.25">
      <c r="A558" s="99"/>
    </row>
    <row r="559" spans="1:1" x14ac:dyDescent="0.25">
      <c r="A559" s="96"/>
    </row>
  </sheetData>
  <mergeCells count="93">
    <mergeCell ref="A12:J12"/>
    <mergeCell ref="A13:J13"/>
    <mergeCell ref="A14:J14"/>
    <mergeCell ref="A19:J19"/>
    <mergeCell ref="A20:J20"/>
    <mergeCell ref="A21:J21"/>
    <mergeCell ref="A22:J22"/>
    <mergeCell ref="A23:J23"/>
    <mergeCell ref="A24:J24"/>
    <mergeCell ref="A25:J25"/>
    <mergeCell ref="A26:J26"/>
    <mergeCell ref="A27:J27"/>
    <mergeCell ref="A28:J28"/>
    <mergeCell ref="A30:J30"/>
    <mergeCell ref="A31:J31"/>
    <mergeCell ref="A32:J32"/>
    <mergeCell ref="A33:J33"/>
    <mergeCell ref="A34:J34"/>
    <mergeCell ref="A35:J35"/>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A51:J51"/>
    <mergeCell ref="A52:J52"/>
    <mergeCell ref="A53:J53"/>
    <mergeCell ref="A54:J54"/>
    <mergeCell ref="A55:J55"/>
    <mergeCell ref="A56:J56"/>
    <mergeCell ref="A57:J57"/>
    <mergeCell ref="A59:J59"/>
    <mergeCell ref="A60:J60"/>
    <mergeCell ref="A61:J61"/>
    <mergeCell ref="A62:J62"/>
    <mergeCell ref="A63:J63"/>
    <mergeCell ref="A64:J64"/>
    <mergeCell ref="A65:J65"/>
    <mergeCell ref="A66:J66"/>
    <mergeCell ref="A67:J67"/>
    <mergeCell ref="A68:J68"/>
    <mergeCell ref="A69:J69"/>
    <mergeCell ref="A70:J70"/>
    <mergeCell ref="A71:J71"/>
    <mergeCell ref="A72:J72"/>
    <mergeCell ref="A74:J74"/>
    <mergeCell ref="A75:J75"/>
    <mergeCell ref="A76:J76"/>
    <mergeCell ref="A77:J77"/>
    <mergeCell ref="A78:J78"/>
    <mergeCell ref="A79:J79"/>
    <mergeCell ref="A80:J80"/>
    <mergeCell ref="A81:J81"/>
    <mergeCell ref="A82:J82"/>
    <mergeCell ref="A83:J83"/>
    <mergeCell ref="A84:J84"/>
    <mergeCell ref="A85:J85"/>
    <mergeCell ref="A86:J86"/>
    <mergeCell ref="A87:J87"/>
    <mergeCell ref="A96:J96"/>
    <mergeCell ref="A97:J97"/>
    <mergeCell ref="A98:J98"/>
    <mergeCell ref="A99:J99"/>
    <mergeCell ref="A89:J89"/>
    <mergeCell ref="A90:J90"/>
    <mergeCell ref="A91:J91"/>
    <mergeCell ref="A93:J93"/>
    <mergeCell ref="A94:J94"/>
    <mergeCell ref="A157:J157"/>
    <mergeCell ref="A158:J158"/>
    <mergeCell ref="A159:J159"/>
    <mergeCell ref="A160:J160"/>
    <mergeCell ref="B7:J7"/>
    <mergeCell ref="A108:J108"/>
    <mergeCell ref="A110:J110"/>
    <mergeCell ref="A154:J154"/>
    <mergeCell ref="A155:J155"/>
    <mergeCell ref="A156:J156"/>
    <mergeCell ref="A100:J100"/>
    <mergeCell ref="A102:J102"/>
    <mergeCell ref="A103:J103"/>
    <mergeCell ref="A106:J106"/>
    <mergeCell ref="A107:J107"/>
    <mergeCell ref="A95:J95"/>
  </mergeCells>
  <pageMargins left="0.7" right="0.7" top="0.75" bottom="0.75" header="0.3" footer="0.3"/>
  <pageSetup paperSize="9" orientation="landscape" verticalDpi="0" r:id="rId1"/>
  <drawing r:id="rId2"/>
  <legacyDrawing r:id="rId3"/>
  <oleObjects>
    <mc:AlternateContent xmlns:mc="http://schemas.openxmlformats.org/markup-compatibility/2006">
      <mc:Choice Requires="x14">
        <oleObject progId="Equation.3" shapeId="28673" r:id="rId4">
          <objectPr defaultSize="0" autoPict="0" r:id="rId5">
            <anchor moveWithCells="1" sizeWithCells="1">
              <from>
                <xdr:col>0</xdr:col>
                <xdr:colOff>0</xdr:colOff>
                <xdr:row>398</xdr:row>
                <xdr:rowOff>0</xdr:rowOff>
              </from>
              <to>
                <xdr:col>6</xdr:col>
                <xdr:colOff>485775</xdr:colOff>
                <xdr:row>400</xdr:row>
                <xdr:rowOff>66675</xdr:rowOff>
              </to>
            </anchor>
          </objectPr>
        </oleObject>
      </mc:Choice>
      <mc:Fallback>
        <oleObject progId="Equation.3" shapeId="28673" r:id="rId4"/>
      </mc:Fallback>
    </mc:AlternateContent>
    <mc:AlternateContent xmlns:mc="http://schemas.openxmlformats.org/markup-compatibility/2006">
      <mc:Choice Requires="x14">
        <oleObject progId="Equation.3" shapeId="28674" r:id="rId6">
          <objectPr defaultSize="0" autoPict="0" r:id="rId7">
            <anchor moveWithCells="1" sizeWithCells="1">
              <from>
                <xdr:col>0</xdr:col>
                <xdr:colOff>0</xdr:colOff>
                <xdr:row>401</xdr:row>
                <xdr:rowOff>0</xdr:rowOff>
              </from>
              <to>
                <xdr:col>0</xdr:col>
                <xdr:colOff>304800</xdr:colOff>
                <xdr:row>401</xdr:row>
                <xdr:rowOff>257175</xdr:rowOff>
              </to>
            </anchor>
          </objectPr>
        </oleObject>
      </mc:Choice>
      <mc:Fallback>
        <oleObject progId="Equation.3" shapeId="28674" r:id="rId6"/>
      </mc:Fallback>
    </mc:AlternateContent>
    <mc:AlternateContent xmlns:mc="http://schemas.openxmlformats.org/markup-compatibility/2006">
      <mc:Choice Requires="x14">
        <oleObject progId="Equation.3" shapeId="28675" r:id="rId8">
          <objectPr defaultSize="0" autoPict="0" r:id="rId9">
            <anchor moveWithCells="1" sizeWithCells="1">
              <from>
                <xdr:col>0</xdr:col>
                <xdr:colOff>0</xdr:colOff>
                <xdr:row>402</xdr:row>
                <xdr:rowOff>0</xdr:rowOff>
              </from>
              <to>
                <xdr:col>0</xdr:col>
                <xdr:colOff>314325</xdr:colOff>
                <xdr:row>402</xdr:row>
                <xdr:rowOff>257175</xdr:rowOff>
              </to>
            </anchor>
          </objectPr>
        </oleObject>
      </mc:Choice>
      <mc:Fallback>
        <oleObject progId="Equation.3" shapeId="28675" r:id="rId8"/>
      </mc:Fallback>
    </mc:AlternateContent>
    <mc:AlternateContent xmlns:mc="http://schemas.openxmlformats.org/markup-compatibility/2006">
      <mc:Choice Requires="x14">
        <oleObject progId="Equation.3" shapeId="28676" r:id="rId10">
          <objectPr defaultSize="0" autoPict="0" r:id="rId11">
            <anchor moveWithCells="1" sizeWithCells="1">
              <from>
                <xdr:col>0</xdr:col>
                <xdr:colOff>0</xdr:colOff>
                <xdr:row>406</xdr:row>
                <xdr:rowOff>0</xdr:rowOff>
              </from>
              <to>
                <xdr:col>3</xdr:col>
                <xdr:colOff>238125</xdr:colOff>
                <xdr:row>406</xdr:row>
                <xdr:rowOff>295275</xdr:rowOff>
              </to>
            </anchor>
          </objectPr>
        </oleObject>
      </mc:Choice>
      <mc:Fallback>
        <oleObject progId="Equation.3" shapeId="28676" r:id="rId10"/>
      </mc:Fallback>
    </mc:AlternateContent>
    <mc:AlternateContent xmlns:mc="http://schemas.openxmlformats.org/markup-compatibility/2006">
      <mc:Choice Requires="x14">
        <oleObject progId="Equation.3" shapeId="28677" r:id="rId12">
          <objectPr defaultSize="0" autoPict="0" r:id="rId13">
            <anchor moveWithCells="1" sizeWithCells="1">
              <from>
                <xdr:col>0</xdr:col>
                <xdr:colOff>0</xdr:colOff>
                <xdr:row>407</xdr:row>
                <xdr:rowOff>0</xdr:rowOff>
              </from>
              <to>
                <xdr:col>2</xdr:col>
                <xdr:colOff>28575</xdr:colOff>
                <xdr:row>407</xdr:row>
                <xdr:rowOff>257175</xdr:rowOff>
              </to>
            </anchor>
          </objectPr>
        </oleObject>
      </mc:Choice>
      <mc:Fallback>
        <oleObject progId="Equation.3" shapeId="28677" r:id="rId12"/>
      </mc:Fallback>
    </mc:AlternateContent>
    <mc:AlternateContent xmlns:mc="http://schemas.openxmlformats.org/markup-compatibility/2006">
      <mc:Choice Requires="x14">
        <oleObject progId="Equation.3" shapeId="28678" r:id="rId14">
          <objectPr defaultSize="0" autoPict="0" r:id="rId15">
            <anchor moveWithCells="1" sizeWithCells="1">
              <from>
                <xdr:col>0</xdr:col>
                <xdr:colOff>0</xdr:colOff>
                <xdr:row>408</xdr:row>
                <xdr:rowOff>0</xdr:rowOff>
              </from>
              <to>
                <xdr:col>1</xdr:col>
                <xdr:colOff>266700</xdr:colOff>
                <xdr:row>409</xdr:row>
                <xdr:rowOff>66675</xdr:rowOff>
              </to>
            </anchor>
          </objectPr>
        </oleObject>
      </mc:Choice>
      <mc:Fallback>
        <oleObject progId="Equation.3" shapeId="28678" r:id="rId14"/>
      </mc:Fallback>
    </mc:AlternateContent>
    <mc:AlternateContent xmlns:mc="http://schemas.openxmlformats.org/markup-compatibility/2006">
      <mc:Choice Requires="x14">
        <oleObject progId="Equation.3" shapeId="28679" r:id="rId16">
          <objectPr defaultSize="0" autoPict="0" r:id="rId17">
            <anchor moveWithCells="1" sizeWithCells="1">
              <from>
                <xdr:col>0</xdr:col>
                <xdr:colOff>0</xdr:colOff>
                <xdr:row>409</xdr:row>
                <xdr:rowOff>0</xdr:rowOff>
              </from>
              <to>
                <xdr:col>0</xdr:col>
                <xdr:colOff>304800</xdr:colOff>
                <xdr:row>409</xdr:row>
                <xdr:rowOff>257175</xdr:rowOff>
              </to>
            </anchor>
          </objectPr>
        </oleObject>
      </mc:Choice>
      <mc:Fallback>
        <oleObject progId="Equation.3" shapeId="28679" r:id="rId16"/>
      </mc:Fallback>
    </mc:AlternateContent>
    <mc:AlternateContent xmlns:mc="http://schemas.openxmlformats.org/markup-compatibility/2006">
      <mc:Choice Requires="x14">
        <oleObject progId="Equation.3" shapeId="28680" r:id="rId18">
          <objectPr defaultSize="0" autoPict="0" r:id="rId19">
            <anchor moveWithCells="1" sizeWithCells="1">
              <from>
                <xdr:col>0</xdr:col>
                <xdr:colOff>0</xdr:colOff>
                <xdr:row>410</xdr:row>
                <xdr:rowOff>0</xdr:rowOff>
              </from>
              <to>
                <xdr:col>0</xdr:col>
                <xdr:colOff>123825</xdr:colOff>
                <xdr:row>410</xdr:row>
                <xdr:rowOff>190500</xdr:rowOff>
              </to>
            </anchor>
          </objectPr>
        </oleObject>
      </mc:Choice>
      <mc:Fallback>
        <oleObject progId="Equation.3" shapeId="28680" r:id="rId18"/>
      </mc:Fallback>
    </mc:AlternateContent>
    <mc:AlternateContent xmlns:mc="http://schemas.openxmlformats.org/markup-compatibility/2006">
      <mc:Choice Requires="x14">
        <oleObject progId="Equation.3" shapeId="28681" r:id="rId20">
          <objectPr defaultSize="0" autoPict="0" r:id="rId21">
            <anchor moveWithCells="1" sizeWithCells="1">
              <from>
                <xdr:col>0</xdr:col>
                <xdr:colOff>0</xdr:colOff>
                <xdr:row>411</xdr:row>
                <xdr:rowOff>0</xdr:rowOff>
              </from>
              <to>
                <xdr:col>0</xdr:col>
                <xdr:colOff>390525</xdr:colOff>
                <xdr:row>411</xdr:row>
                <xdr:rowOff>257175</xdr:rowOff>
              </to>
            </anchor>
          </objectPr>
        </oleObject>
      </mc:Choice>
      <mc:Fallback>
        <oleObject progId="Equation.3" shapeId="28681" r:id="rId20"/>
      </mc:Fallback>
    </mc:AlternateContent>
    <mc:AlternateContent xmlns:mc="http://schemas.openxmlformats.org/markup-compatibility/2006">
      <mc:Choice Requires="x14">
        <oleObject progId="Equation.3" shapeId="28682" r:id="rId22">
          <objectPr defaultSize="0" autoPict="0" r:id="rId19">
            <anchor moveWithCells="1" sizeWithCells="1">
              <from>
                <xdr:col>0</xdr:col>
                <xdr:colOff>0</xdr:colOff>
                <xdr:row>412</xdr:row>
                <xdr:rowOff>0</xdr:rowOff>
              </from>
              <to>
                <xdr:col>0</xdr:col>
                <xdr:colOff>123825</xdr:colOff>
                <xdr:row>412</xdr:row>
                <xdr:rowOff>190500</xdr:rowOff>
              </to>
            </anchor>
          </objectPr>
        </oleObject>
      </mc:Choice>
      <mc:Fallback>
        <oleObject progId="Equation.3" shapeId="28682" r:id="rId22"/>
      </mc:Fallback>
    </mc:AlternateContent>
    <mc:AlternateContent xmlns:mc="http://schemas.openxmlformats.org/markup-compatibility/2006">
      <mc:Choice Requires="x14">
        <oleObject progId="Equation.3" shapeId="28683" r:id="rId23">
          <objectPr defaultSize="0" autoPict="0" r:id="rId24">
            <anchor moveWithCells="1" sizeWithCells="1">
              <from>
                <xdr:col>0</xdr:col>
                <xdr:colOff>0</xdr:colOff>
                <xdr:row>413</xdr:row>
                <xdr:rowOff>0</xdr:rowOff>
              </from>
              <to>
                <xdr:col>0</xdr:col>
                <xdr:colOff>466725</xdr:colOff>
                <xdr:row>413</xdr:row>
                <xdr:rowOff>257175</xdr:rowOff>
              </to>
            </anchor>
          </objectPr>
        </oleObject>
      </mc:Choice>
      <mc:Fallback>
        <oleObject progId="Equation.3" shapeId="28683" r:id="rId23"/>
      </mc:Fallback>
    </mc:AlternateContent>
    <mc:AlternateContent xmlns:mc="http://schemas.openxmlformats.org/markup-compatibility/2006">
      <mc:Choice Requires="x14">
        <oleObject progId="Equation.3" shapeId="28684" r:id="rId25">
          <objectPr defaultSize="0" autoPict="0" r:id="rId19">
            <anchor moveWithCells="1" sizeWithCells="1">
              <from>
                <xdr:col>0</xdr:col>
                <xdr:colOff>0</xdr:colOff>
                <xdr:row>414</xdr:row>
                <xdr:rowOff>0</xdr:rowOff>
              </from>
              <to>
                <xdr:col>0</xdr:col>
                <xdr:colOff>123825</xdr:colOff>
                <xdr:row>414</xdr:row>
                <xdr:rowOff>190500</xdr:rowOff>
              </to>
            </anchor>
          </objectPr>
        </oleObject>
      </mc:Choice>
      <mc:Fallback>
        <oleObject progId="Equation.3" shapeId="28684" r:id="rId25"/>
      </mc:Fallback>
    </mc:AlternateContent>
    <mc:AlternateContent xmlns:mc="http://schemas.openxmlformats.org/markup-compatibility/2006">
      <mc:Choice Requires="x14">
        <oleObject progId="Equation.3" shapeId="28685" r:id="rId26">
          <objectPr defaultSize="0" autoPict="0" r:id="rId27">
            <anchor moveWithCells="1" sizeWithCells="1">
              <from>
                <xdr:col>0</xdr:col>
                <xdr:colOff>0</xdr:colOff>
                <xdr:row>415</xdr:row>
                <xdr:rowOff>0</xdr:rowOff>
              </from>
              <to>
                <xdr:col>0</xdr:col>
                <xdr:colOff>123825</xdr:colOff>
                <xdr:row>415</xdr:row>
                <xdr:rowOff>180975</xdr:rowOff>
              </to>
            </anchor>
          </objectPr>
        </oleObject>
      </mc:Choice>
      <mc:Fallback>
        <oleObject progId="Equation.3" shapeId="28685" r:id="rId26"/>
      </mc:Fallback>
    </mc:AlternateContent>
    <mc:AlternateContent xmlns:mc="http://schemas.openxmlformats.org/markup-compatibility/2006">
      <mc:Choice Requires="x14">
        <oleObject progId="Equation.3" shapeId="28686" r:id="rId28">
          <objectPr defaultSize="0" autoPict="0" r:id="rId29">
            <anchor moveWithCells="1" sizeWithCells="1">
              <from>
                <xdr:col>0</xdr:col>
                <xdr:colOff>0</xdr:colOff>
                <xdr:row>416</xdr:row>
                <xdr:rowOff>0</xdr:rowOff>
              </from>
              <to>
                <xdr:col>0</xdr:col>
                <xdr:colOff>85725</xdr:colOff>
                <xdr:row>416</xdr:row>
                <xdr:rowOff>152400</xdr:rowOff>
              </to>
            </anchor>
          </objectPr>
        </oleObject>
      </mc:Choice>
      <mc:Fallback>
        <oleObject progId="Equation.3" shapeId="28686" r:id="rId28"/>
      </mc:Fallback>
    </mc:AlternateContent>
    <mc:AlternateContent xmlns:mc="http://schemas.openxmlformats.org/markup-compatibility/2006">
      <mc:Choice Requires="x14">
        <oleObject progId="Equation.3" shapeId="28687" r:id="rId30">
          <objectPr defaultSize="0" autoPict="0" r:id="rId31">
            <anchor moveWithCells="1" sizeWithCells="1">
              <from>
                <xdr:col>0</xdr:col>
                <xdr:colOff>0</xdr:colOff>
                <xdr:row>417</xdr:row>
                <xdr:rowOff>0</xdr:rowOff>
              </from>
              <to>
                <xdr:col>0</xdr:col>
                <xdr:colOff>314325</xdr:colOff>
                <xdr:row>417</xdr:row>
                <xdr:rowOff>257175</xdr:rowOff>
              </to>
            </anchor>
          </objectPr>
        </oleObject>
      </mc:Choice>
      <mc:Fallback>
        <oleObject progId="Equation.3" shapeId="28687" r:id="rId30"/>
      </mc:Fallback>
    </mc:AlternateContent>
    <mc:AlternateContent xmlns:mc="http://schemas.openxmlformats.org/markup-compatibility/2006">
      <mc:Choice Requires="x14">
        <oleObject progId="Equation.3" shapeId="28688" r:id="rId32">
          <objectPr defaultSize="0" autoPict="0" r:id="rId19">
            <anchor moveWithCells="1" sizeWithCells="1">
              <from>
                <xdr:col>0</xdr:col>
                <xdr:colOff>0</xdr:colOff>
                <xdr:row>418</xdr:row>
                <xdr:rowOff>0</xdr:rowOff>
              </from>
              <to>
                <xdr:col>0</xdr:col>
                <xdr:colOff>123825</xdr:colOff>
                <xdr:row>418</xdr:row>
                <xdr:rowOff>190500</xdr:rowOff>
              </to>
            </anchor>
          </objectPr>
        </oleObject>
      </mc:Choice>
      <mc:Fallback>
        <oleObject progId="Equation.3" shapeId="28688" r:id="rId32"/>
      </mc:Fallback>
    </mc:AlternateContent>
    <mc:AlternateContent xmlns:mc="http://schemas.openxmlformats.org/markup-compatibility/2006">
      <mc:Choice Requires="x14">
        <oleObject progId="Equation.3" shapeId="28689" r:id="rId33">
          <objectPr defaultSize="0" autoPict="0" r:id="rId34">
            <anchor moveWithCells="1" sizeWithCells="1">
              <from>
                <xdr:col>0</xdr:col>
                <xdr:colOff>0</xdr:colOff>
                <xdr:row>419</xdr:row>
                <xdr:rowOff>0</xdr:rowOff>
              </from>
              <to>
                <xdr:col>0</xdr:col>
                <xdr:colOff>200025</xdr:colOff>
                <xdr:row>419</xdr:row>
                <xdr:rowOff>257175</xdr:rowOff>
              </to>
            </anchor>
          </objectPr>
        </oleObject>
      </mc:Choice>
      <mc:Fallback>
        <oleObject progId="Equation.3" shapeId="28689" r:id="rId33"/>
      </mc:Fallback>
    </mc:AlternateContent>
    <mc:AlternateContent xmlns:mc="http://schemas.openxmlformats.org/markup-compatibility/2006">
      <mc:Choice Requires="x14">
        <oleObject progId="Equation.3" shapeId="28690" r:id="rId35">
          <objectPr defaultSize="0" autoPict="0" r:id="rId19">
            <anchor moveWithCells="1" sizeWithCells="1">
              <from>
                <xdr:col>0</xdr:col>
                <xdr:colOff>0</xdr:colOff>
                <xdr:row>420</xdr:row>
                <xdr:rowOff>0</xdr:rowOff>
              </from>
              <to>
                <xdr:col>0</xdr:col>
                <xdr:colOff>123825</xdr:colOff>
                <xdr:row>420</xdr:row>
                <xdr:rowOff>190500</xdr:rowOff>
              </to>
            </anchor>
          </objectPr>
        </oleObject>
      </mc:Choice>
      <mc:Fallback>
        <oleObject progId="Equation.3" shapeId="28690" r:id="rId35"/>
      </mc:Fallback>
    </mc:AlternateContent>
    <mc:AlternateContent xmlns:mc="http://schemas.openxmlformats.org/markup-compatibility/2006">
      <mc:Choice Requires="x14">
        <oleObject progId="Equation.3" shapeId="28691" r:id="rId36">
          <objectPr defaultSize="0" autoPict="0" r:id="rId37">
            <anchor moveWithCells="1" sizeWithCells="1">
              <from>
                <xdr:col>0</xdr:col>
                <xdr:colOff>0</xdr:colOff>
                <xdr:row>421</xdr:row>
                <xdr:rowOff>0</xdr:rowOff>
              </from>
              <to>
                <xdr:col>0</xdr:col>
                <xdr:colOff>457200</xdr:colOff>
                <xdr:row>421</xdr:row>
                <xdr:rowOff>257175</xdr:rowOff>
              </to>
            </anchor>
          </objectPr>
        </oleObject>
      </mc:Choice>
      <mc:Fallback>
        <oleObject progId="Equation.3" shapeId="28691" r:id="rId36"/>
      </mc:Fallback>
    </mc:AlternateContent>
    <mc:AlternateContent xmlns:mc="http://schemas.openxmlformats.org/markup-compatibility/2006">
      <mc:Choice Requires="x14">
        <oleObject progId="Equation.3" shapeId="28692" r:id="rId38">
          <objectPr defaultSize="0" autoPict="0" r:id="rId19">
            <anchor moveWithCells="1" sizeWithCells="1">
              <from>
                <xdr:col>0</xdr:col>
                <xdr:colOff>0</xdr:colOff>
                <xdr:row>422</xdr:row>
                <xdr:rowOff>0</xdr:rowOff>
              </from>
              <to>
                <xdr:col>0</xdr:col>
                <xdr:colOff>123825</xdr:colOff>
                <xdr:row>422</xdr:row>
                <xdr:rowOff>190500</xdr:rowOff>
              </to>
            </anchor>
          </objectPr>
        </oleObject>
      </mc:Choice>
      <mc:Fallback>
        <oleObject progId="Equation.3" shapeId="28692" r:id="rId38"/>
      </mc:Fallback>
    </mc:AlternateContent>
    <mc:AlternateContent xmlns:mc="http://schemas.openxmlformats.org/markup-compatibility/2006">
      <mc:Choice Requires="x14">
        <oleObject progId="Equation.3" shapeId="28693" r:id="rId39">
          <objectPr defaultSize="0" autoPict="0" r:id="rId27">
            <anchor moveWithCells="1" sizeWithCells="1">
              <from>
                <xdr:col>0</xdr:col>
                <xdr:colOff>0</xdr:colOff>
                <xdr:row>423</xdr:row>
                <xdr:rowOff>0</xdr:rowOff>
              </from>
              <to>
                <xdr:col>0</xdr:col>
                <xdr:colOff>123825</xdr:colOff>
                <xdr:row>423</xdr:row>
                <xdr:rowOff>180975</xdr:rowOff>
              </to>
            </anchor>
          </objectPr>
        </oleObject>
      </mc:Choice>
      <mc:Fallback>
        <oleObject progId="Equation.3" shapeId="28693" r:id="rId39"/>
      </mc:Fallback>
    </mc:AlternateContent>
    <mc:AlternateContent xmlns:mc="http://schemas.openxmlformats.org/markup-compatibility/2006">
      <mc:Choice Requires="x14">
        <oleObject progId="Equation.3" shapeId="28694" r:id="rId40">
          <objectPr defaultSize="0" autoPict="0" r:id="rId41">
            <anchor moveWithCells="1" sizeWithCells="1">
              <from>
                <xdr:col>0</xdr:col>
                <xdr:colOff>0</xdr:colOff>
                <xdr:row>424</xdr:row>
                <xdr:rowOff>0</xdr:rowOff>
              </from>
              <to>
                <xdr:col>0</xdr:col>
                <xdr:colOff>447675</xdr:colOff>
                <xdr:row>424</xdr:row>
                <xdr:rowOff>200025</xdr:rowOff>
              </to>
            </anchor>
          </objectPr>
        </oleObject>
      </mc:Choice>
      <mc:Fallback>
        <oleObject progId="Equation.3" shapeId="28694" r:id="rId40"/>
      </mc:Fallback>
    </mc:AlternateContent>
    <mc:AlternateContent xmlns:mc="http://schemas.openxmlformats.org/markup-compatibility/2006">
      <mc:Choice Requires="x14">
        <oleObject progId="Equation.3" shapeId="28695" r:id="rId42">
          <objectPr defaultSize="0" autoPict="0" r:id="rId43">
            <anchor moveWithCells="1" sizeWithCells="1">
              <from>
                <xdr:col>0</xdr:col>
                <xdr:colOff>0</xdr:colOff>
                <xdr:row>425</xdr:row>
                <xdr:rowOff>0</xdr:rowOff>
              </from>
              <to>
                <xdr:col>0</xdr:col>
                <xdr:colOff>142875</xdr:colOff>
                <xdr:row>425</xdr:row>
                <xdr:rowOff>180975</xdr:rowOff>
              </to>
            </anchor>
          </objectPr>
        </oleObject>
      </mc:Choice>
      <mc:Fallback>
        <oleObject progId="Equation.3" shapeId="28695" r:id="rId42"/>
      </mc:Fallback>
    </mc:AlternateContent>
    <mc:AlternateContent xmlns:mc="http://schemas.openxmlformats.org/markup-compatibility/2006">
      <mc:Choice Requires="x14">
        <oleObject progId="Equation.3" shapeId="28696" r:id="rId44">
          <objectPr defaultSize="0" autoPict="0" r:id="rId45">
            <anchor moveWithCells="1" sizeWithCells="1">
              <from>
                <xdr:col>0</xdr:col>
                <xdr:colOff>0</xdr:colOff>
                <xdr:row>426</xdr:row>
                <xdr:rowOff>0</xdr:rowOff>
              </from>
              <to>
                <xdr:col>0</xdr:col>
                <xdr:colOff>161925</xdr:colOff>
                <xdr:row>426</xdr:row>
                <xdr:rowOff>161925</xdr:rowOff>
              </to>
            </anchor>
          </objectPr>
        </oleObject>
      </mc:Choice>
      <mc:Fallback>
        <oleObject progId="Equation.3" shapeId="28696" r:id="rId44"/>
      </mc:Fallback>
    </mc:AlternateContent>
    <mc:AlternateContent xmlns:mc="http://schemas.openxmlformats.org/markup-compatibility/2006">
      <mc:Choice Requires="x14">
        <oleObject progId="Equation.3" shapeId="28697" r:id="rId46">
          <objectPr defaultSize="0" autoPict="0" r:id="rId47">
            <anchor moveWithCells="1" sizeWithCells="1">
              <from>
                <xdr:col>0</xdr:col>
                <xdr:colOff>0</xdr:colOff>
                <xdr:row>427</xdr:row>
                <xdr:rowOff>0</xdr:rowOff>
              </from>
              <to>
                <xdr:col>0</xdr:col>
                <xdr:colOff>142875</xdr:colOff>
                <xdr:row>427</xdr:row>
                <xdr:rowOff>161925</xdr:rowOff>
              </to>
            </anchor>
          </objectPr>
        </oleObject>
      </mc:Choice>
      <mc:Fallback>
        <oleObject progId="Equation.3" shapeId="28697" r:id="rId46"/>
      </mc:Fallback>
    </mc:AlternateContent>
  </oleObjec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8">
    <tabColor rgb="FF00B050"/>
  </sheetPr>
  <dimension ref="A1:J268"/>
  <sheetViews>
    <sheetView zoomScaleNormal="100" workbookViewId="0">
      <selection activeCell="A2" sqref="A2:J3"/>
    </sheetView>
  </sheetViews>
  <sheetFormatPr defaultRowHeight="15" x14ac:dyDescent="0.25"/>
  <cols>
    <col min="1" max="1" width="21.85546875" style="16" customWidth="1"/>
    <col min="2" max="2" width="26.140625" style="16" customWidth="1"/>
    <col min="3" max="3" width="46.140625" style="16" customWidth="1"/>
    <col min="4" max="256" width="9.140625" style="16"/>
    <col min="257" max="257" width="21.85546875" style="16" customWidth="1"/>
    <col min="258" max="258" width="26.140625" style="16" customWidth="1"/>
    <col min="259" max="259" width="46.140625" style="16" customWidth="1"/>
    <col min="260" max="512" width="9.140625" style="16"/>
    <col min="513" max="513" width="21.85546875" style="16" customWidth="1"/>
    <col min="514" max="514" width="26.140625" style="16" customWidth="1"/>
    <col min="515" max="515" width="46.140625" style="16" customWidth="1"/>
    <col min="516" max="768" width="9.140625" style="16"/>
    <col min="769" max="769" width="21.85546875" style="16" customWidth="1"/>
    <col min="770" max="770" width="26.140625" style="16" customWidth="1"/>
    <col min="771" max="771" width="46.140625" style="16" customWidth="1"/>
    <col min="772" max="1024" width="9.140625" style="16"/>
    <col min="1025" max="1025" width="21.85546875" style="16" customWidth="1"/>
    <col min="1026" max="1026" width="26.140625" style="16" customWidth="1"/>
    <col min="1027" max="1027" width="46.140625" style="16" customWidth="1"/>
    <col min="1028" max="1280" width="9.140625" style="16"/>
    <col min="1281" max="1281" width="21.85546875" style="16" customWidth="1"/>
    <col min="1282" max="1282" width="26.140625" style="16" customWidth="1"/>
    <col min="1283" max="1283" width="46.140625" style="16" customWidth="1"/>
    <col min="1284" max="1536" width="9.140625" style="16"/>
    <col min="1537" max="1537" width="21.85546875" style="16" customWidth="1"/>
    <col min="1538" max="1538" width="26.140625" style="16" customWidth="1"/>
    <col min="1539" max="1539" width="46.140625" style="16" customWidth="1"/>
    <col min="1540" max="1792" width="9.140625" style="16"/>
    <col min="1793" max="1793" width="21.85546875" style="16" customWidth="1"/>
    <col min="1794" max="1794" width="26.140625" style="16" customWidth="1"/>
    <col min="1795" max="1795" width="46.140625" style="16" customWidth="1"/>
    <col min="1796" max="2048" width="9.140625" style="16"/>
    <col min="2049" max="2049" width="21.85546875" style="16" customWidth="1"/>
    <col min="2050" max="2050" width="26.140625" style="16" customWidth="1"/>
    <col min="2051" max="2051" width="46.140625" style="16" customWidth="1"/>
    <col min="2052" max="2304" width="9.140625" style="16"/>
    <col min="2305" max="2305" width="21.85546875" style="16" customWidth="1"/>
    <col min="2306" max="2306" width="26.140625" style="16" customWidth="1"/>
    <col min="2307" max="2307" width="46.140625" style="16" customWidth="1"/>
    <col min="2308" max="2560" width="9.140625" style="16"/>
    <col min="2561" max="2561" width="21.85546875" style="16" customWidth="1"/>
    <col min="2562" max="2562" width="26.140625" style="16" customWidth="1"/>
    <col min="2563" max="2563" width="46.140625" style="16" customWidth="1"/>
    <col min="2564" max="2816" width="9.140625" style="16"/>
    <col min="2817" max="2817" width="21.85546875" style="16" customWidth="1"/>
    <col min="2818" max="2818" width="26.140625" style="16" customWidth="1"/>
    <col min="2819" max="2819" width="46.140625" style="16" customWidth="1"/>
    <col min="2820" max="3072" width="9.140625" style="16"/>
    <col min="3073" max="3073" width="21.85546875" style="16" customWidth="1"/>
    <col min="3074" max="3074" width="26.140625" style="16" customWidth="1"/>
    <col min="3075" max="3075" width="46.140625" style="16" customWidth="1"/>
    <col min="3076" max="3328" width="9.140625" style="16"/>
    <col min="3329" max="3329" width="21.85546875" style="16" customWidth="1"/>
    <col min="3330" max="3330" width="26.140625" style="16" customWidth="1"/>
    <col min="3331" max="3331" width="46.140625" style="16" customWidth="1"/>
    <col min="3332" max="3584" width="9.140625" style="16"/>
    <col min="3585" max="3585" width="21.85546875" style="16" customWidth="1"/>
    <col min="3586" max="3586" width="26.140625" style="16" customWidth="1"/>
    <col min="3587" max="3587" width="46.140625" style="16" customWidth="1"/>
    <col min="3588" max="3840" width="9.140625" style="16"/>
    <col min="3841" max="3841" width="21.85546875" style="16" customWidth="1"/>
    <col min="3842" max="3842" width="26.140625" style="16" customWidth="1"/>
    <col min="3843" max="3843" width="46.140625" style="16" customWidth="1"/>
    <col min="3844" max="4096" width="9.140625" style="16"/>
    <col min="4097" max="4097" width="21.85546875" style="16" customWidth="1"/>
    <col min="4098" max="4098" width="26.140625" style="16" customWidth="1"/>
    <col min="4099" max="4099" width="46.140625" style="16" customWidth="1"/>
    <col min="4100" max="4352" width="9.140625" style="16"/>
    <col min="4353" max="4353" width="21.85546875" style="16" customWidth="1"/>
    <col min="4354" max="4354" width="26.140625" style="16" customWidth="1"/>
    <col min="4355" max="4355" width="46.140625" style="16" customWidth="1"/>
    <col min="4356" max="4608" width="9.140625" style="16"/>
    <col min="4609" max="4609" width="21.85546875" style="16" customWidth="1"/>
    <col min="4610" max="4610" width="26.140625" style="16" customWidth="1"/>
    <col min="4611" max="4611" width="46.140625" style="16" customWidth="1"/>
    <col min="4612" max="4864" width="9.140625" style="16"/>
    <col min="4865" max="4865" width="21.85546875" style="16" customWidth="1"/>
    <col min="4866" max="4866" width="26.140625" style="16" customWidth="1"/>
    <col min="4867" max="4867" width="46.140625" style="16" customWidth="1"/>
    <col min="4868" max="5120" width="9.140625" style="16"/>
    <col min="5121" max="5121" width="21.85546875" style="16" customWidth="1"/>
    <col min="5122" max="5122" width="26.140625" style="16" customWidth="1"/>
    <col min="5123" max="5123" width="46.140625" style="16" customWidth="1"/>
    <col min="5124" max="5376" width="9.140625" style="16"/>
    <col min="5377" max="5377" width="21.85546875" style="16" customWidth="1"/>
    <col min="5378" max="5378" width="26.140625" style="16" customWidth="1"/>
    <col min="5379" max="5379" width="46.140625" style="16" customWidth="1"/>
    <col min="5380" max="5632" width="9.140625" style="16"/>
    <col min="5633" max="5633" width="21.85546875" style="16" customWidth="1"/>
    <col min="5634" max="5634" width="26.140625" style="16" customWidth="1"/>
    <col min="5635" max="5635" width="46.140625" style="16" customWidth="1"/>
    <col min="5636" max="5888" width="9.140625" style="16"/>
    <col min="5889" max="5889" width="21.85546875" style="16" customWidth="1"/>
    <col min="5890" max="5890" width="26.140625" style="16" customWidth="1"/>
    <col min="5891" max="5891" width="46.140625" style="16" customWidth="1"/>
    <col min="5892" max="6144" width="9.140625" style="16"/>
    <col min="6145" max="6145" width="21.85546875" style="16" customWidth="1"/>
    <col min="6146" max="6146" width="26.140625" style="16" customWidth="1"/>
    <col min="6147" max="6147" width="46.140625" style="16" customWidth="1"/>
    <col min="6148" max="6400" width="9.140625" style="16"/>
    <col min="6401" max="6401" width="21.85546875" style="16" customWidth="1"/>
    <col min="6402" max="6402" width="26.140625" style="16" customWidth="1"/>
    <col min="6403" max="6403" width="46.140625" style="16" customWidth="1"/>
    <col min="6404" max="6656" width="9.140625" style="16"/>
    <col min="6657" max="6657" width="21.85546875" style="16" customWidth="1"/>
    <col min="6658" max="6658" width="26.140625" style="16" customWidth="1"/>
    <col min="6659" max="6659" width="46.140625" style="16" customWidth="1"/>
    <col min="6660" max="6912" width="9.140625" style="16"/>
    <col min="6913" max="6913" width="21.85546875" style="16" customWidth="1"/>
    <col min="6914" max="6914" width="26.140625" style="16" customWidth="1"/>
    <col min="6915" max="6915" width="46.140625" style="16" customWidth="1"/>
    <col min="6916" max="7168" width="9.140625" style="16"/>
    <col min="7169" max="7169" width="21.85546875" style="16" customWidth="1"/>
    <col min="7170" max="7170" width="26.140625" style="16" customWidth="1"/>
    <col min="7171" max="7171" width="46.140625" style="16" customWidth="1"/>
    <col min="7172" max="7424" width="9.140625" style="16"/>
    <col min="7425" max="7425" width="21.85546875" style="16" customWidth="1"/>
    <col min="7426" max="7426" width="26.140625" style="16" customWidth="1"/>
    <col min="7427" max="7427" width="46.140625" style="16" customWidth="1"/>
    <col min="7428" max="7680" width="9.140625" style="16"/>
    <col min="7681" max="7681" width="21.85546875" style="16" customWidth="1"/>
    <col min="7682" max="7682" width="26.140625" style="16" customWidth="1"/>
    <col min="7683" max="7683" width="46.140625" style="16" customWidth="1"/>
    <col min="7684" max="7936" width="9.140625" style="16"/>
    <col min="7937" max="7937" width="21.85546875" style="16" customWidth="1"/>
    <col min="7938" max="7938" width="26.140625" style="16" customWidth="1"/>
    <col min="7939" max="7939" width="46.140625" style="16" customWidth="1"/>
    <col min="7940" max="8192" width="9.140625" style="16"/>
    <col min="8193" max="8193" width="21.85546875" style="16" customWidth="1"/>
    <col min="8194" max="8194" width="26.140625" style="16" customWidth="1"/>
    <col min="8195" max="8195" width="46.140625" style="16" customWidth="1"/>
    <col min="8196" max="8448" width="9.140625" style="16"/>
    <col min="8449" max="8449" width="21.85546875" style="16" customWidth="1"/>
    <col min="8450" max="8450" width="26.140625" style="16" customWidth="1"/>
    <col min="8451" max="8451" width="46.140625" style="16" customWidth="1"/>
    <col min="8452" max="8704" width="9.140625" style="16"/>
    <col min="8705" max="8705" width="21.85546875" style="16" customWidth="1"/>
    <col min="8706" max="8706" width="26.140625" style="16" customWidth="1"/>
    <col min="8707" max="8707" width="46.140625" style="16" customWidth="1"/>
    <col min="8708" max="8960" width="9.140625" style="16"/>
    <col min="8961" max="8961" width="21.85546875" style="16" customWidth="1"/>
    <col min="8962" max="8962" width="26.140625" style="16" customWidth="1"/>
    <col min="8963" max="8963" width="46.140625" style="16" customWidth="1"/>
    <col min="8964" max="9216" width="9.140625" style="16"/>
    <col min="9217" max="9217" width="21.85546875" style="16" customWidth="1"/>
    <col min="9218" max="9218" width="26.140625" style="16" customWidth="1"/>
    <col min="9219" max="9219" width="46.140625" style="16" customWidth="1"/>
    <col min="9220" max="9472" width="9.140625" style="16"/>
    <col min="9473" max="9473" width="21.85546875" style="16" customWidth="1"/>
    <col min="9474" max="9474" width="26.140625" style="16" customWidth="1"/>
    <col min="9475" max="9475" width="46.140625" style="16" customWidth="1"/>
    <col min="9476" max="9728" width="9.140625" style="16"/>
    <col min="9729" max="9729" width="21.85546875" style="16" customWidth="1"/>
    <col min="9730" max="9730" width="26.140625" style="16" customWidth="1"/>
    <col min="9731" max="9731" width="46.140625" style="16" customWidth="1"/>
    <col min="9732" max="9984" width="9.140625" style="16"/>
    <col min="9985" max="9985" width="21.85546875" style="16" customWidth="1"/>
    <col min="9986" max="9986" width="26.140625" style="16" customWidth="1"/>
    <col min="9987" max="9987" width="46.140625" style="16" customWidth="1"/>
    <col min="9988" max="10240" width="9.140625" style="16"/>
    <col min="10241" max="10241" width="21.85546875" style="16" customWidth="1"/>
    <col min="10242" max="10242" width="26.140625" style="16" customWidth="1"/>
    <col min="10243" max="10243" width="46.140625" style="16" customWidth="1"/>
    <col min="10244" max="10496" width="9.140625" style="16"/>
    <col min="10497" max="10497" width="21.85546875" style="16" customWidth="1"/>
    <col min="10498" max="10498" width="26.140625" style="16" customWidth="1"/>
    <col min="10499" max="10499" width="46.140625" style="16" customWidth="1"/>
    <col min="10500" max="10752" width="9.140625" style="16"/>
    <col min="10753" max="10753" width="21.85546875" style="16" customWidth="1"/>
    <col min="10754" max="10754" width="26.140625" style="16" customWidth="1"/>
    <col min="10755" max="10755" width="46.140625" style="16" customWidth="1"/>
    <col min="10756" max="11008" width="9.140625" style="16"/>
    <col min="11009" max="11009" width="21.85546875" style="16" customWidth="1"/>
    <col min="11010" max="11010" width="26.140625" style="16" customWidth="1"/>
    <col min="11011" max="11011" width="46.140625" style="16" customWidth="1"/>
    <col min="11012" max="11264" width="9.140625" style="16"/>
    <col min="11265" max="11265" width="21.85546875" style="16" customWidth="1"/>
    <col min="11266" max="11266" width="26.140625" style="16" customWidth="1"/>
    <col min="11267" max="11267" width="46.140625" style="16" customWidth="1"/>
    <col min="11268" max="11520" width="9.140625" style="16"/>
    <col min="11521" max="11521" width="21.85546875" style="16" customWidth="1"/>
    <col min="11522" max="11522" width="26.140625" style="16" customWidth="1"/>
    <col min="11523" max="11523" width="46.140625" style="16" customWidth="1"/>
    <col min="11524" max="11776" width="9.140625" style="16"/>
    <col min="11777" max="11777" width="21.85546875" style="16" customWidth="1"/>
    <col min="11778" max="11778" width="26.140625" style="16" customWidth="1"/>
    <col min="11779" max="11779" width="46.140625" style="16" customWidth="1"/>
    <col min="11780" max="12032" width="9.140625" style="16"/>
    <col min="12033" max="12033" width="21.85546875" style="16" customWidth="1"/>
    <col min="12034" max="12034" width="26.140625" style="16" customWidth="1"/>
    <col min="12035" max="12035" width="46.140625" style="16" customWidth="1"/>
    <col min="12036" max="12288" width="9.140625" style="16"/>
    <col min="12289" max="12289" width="21.85546875" style="16" customWidth="1"/>
    <col min="12290" max="12290" width="26.140625" style="16" customWidth="1"/>
    <col min="12291" max="12291" width="46.140625" style="16" customWidth="1"/>
    <col min="12292" max="12544" width="9.140625" style="16"/>
    <col min="12545" max="12545" width="21.85546875" style="16" customWidth="1"/>
    <col min="12546" max="12546" width="26.140625" style="16" customWidth="1"/>
    <col min="12547" max="12547" width="46.140625" style="16" customWidth="1"/>
    <col min="12548" max="12800" width="9.140625" style="16"/>
    <col min="12801" max="12801" width="21.85546875" style="16" customWidth="1"/>
    <col min="12802" max="12802" width="26.140625" style="16" customWidth="1"/>
    <col min="12803" max="12803" width="46.140625" style="16" customWidth="1"/>
    <col min="12804" max="13056" width="9.140625" style="16"/>
    <col min="13057" max="13057" width="21.85546875" style="16" customWidth="1"/>
    <col min="13058" max="13058" width="26.140625" style="16" customWidth="1"/>
    <col min="13059" max="13059" width="46.140625" style="16" customWidth="1"/>
    <col min="13060" max="13312" width="9.140625" style="16"/>
    <col min="13313" max="13313" width="21.85546875" style="16" customWidth="1"/>
    <col min="13314" max="13314" width="26.140625" style="16" customWidth="1"/>
    <col min="13315" max="13315" width="46.140625" style="16" customWidth="1"/>
    <col min="13316" max="13568" width="9.140625" style="16"/>
    <col min="13569" max="13569" width="21.85546875" style="16" customWidth="1"/>
    <col min="13570" max="13570" width="26.140625" style="16" customWidth="1"/>
    <col min="13571" max="13571" width="46.140625" style="16" customWidth="1"/>
    <col min="13572" max="13824" width="9.140625" style="16"/>
    <col min="13825" max="13825" width="21.85546875" style="16" customWidth="1"/>
    <col min="13826" max="13826" width="26.140625" style="16" customWidth="1"/>
    <col min="13827" max="13827" width="46.140625" style="16" customWidth="1"/>
    <col min="13828" max="14080" width="9.140625" style="16"/>
    <col min="14081" max="14081" width="21.85546875" style="16" customWidth="1"/>
    <col min="14082" max="14082" width="26.140625" style="16" customWidth="1"/>
    <col min="14083" max="14083" width="46.140625" style="16" customWidth="1"/>
    <col min="14084" max="14336" width="9.140625" style="16"/>
    <col min="14337" max="14337" width="21.85546875" style="16" customWidth="1"/>
    <col min="14338" max="14338" width="26.140625" style="16" customWidth="1"/>
    <col min="14339" max="14339" width="46.140625" style="16" customWidth="1"/>
    <col min="14340" max="14592" width="9.140625" style="16"/>
    <col min="14593" max="14593" width="21.85546875" style="16" customWidth="1"/>
    <col min="14594" max="14594" width="26.140625" style="16" customWidth="1"/>
    <col min="14595" max="14595" width="46.140625" style="16" customWidth="1"/>
    <col min="14596" max="14848" width="9.140625" style="16"/>
    <col min="14849" max="14849" width="21.85546875" style="16" customWidth="1"/>
    <col min="14850" max="14850" width="26.140625" style="16" customWidth="1"/>
    <col min="14851" max="14851" width="46.140625" style="16" customWidth="1"/>
    <col min="14852" max="15104" width="9.140625" style="16"/>
    <col min="15105" max="15105" width="21.85546875" style="16" customWidth="1"/>
    <col min="15106" max="15106" width="26.140625" style="16" customWidth="1"/>
    <col min="15107" max="15107" width="46.140625" style="16" customWidth="1"/>
    <col min="15108" max="15360" width="9.140625" style="16"/>
    <col min="15361" max="15361" width="21.85546875" style="16" customWidth="1"/>
    <col min="15362" max="15362" width="26.140625" style="16" customWidth="1"/>
    <col min="15363" max="15363" width="46.140625" style="16" customWidth="1"/>
    <col min="15364" max="15616" width="9.140625" style="16"/>
    <col min="15617" max="15617" width="21.85546875" style="16" customWidth="1"/>
    <col min="15618" max="15618" width="26.140625" style="16" customWidth="1"/>
    <col min="15619" max="15619" width="46.140625" style="16" customWidth="1"/>
    <col min="15620" max="15872" width="9.140625" style="16"/>
    <col min="15873" max="15873" width="21.85546875" style="16" customWidth="1"/>
    <col min="15874" max="15874" width="26.140625" style="16" customWidth="1"/>
    <col min="15875" max="15875" width="46.140625" style="16" customWidth="1"/>
    <col min="15876" max="16128" width="9.140625" style="16"/>
    <col min="16129" max="16129" width="21.85546875" style="16" customWidth="1"/>
    <col min="16130" max="16130" width="26.140625" style="16" customWidth="1"/>
    <col min="16131" max="16131" width="46.140625" style="16" customWidth="1"/>
    <col min="16132" max="16384" width="9.140625" style="16"/>
  </cols>
  <sheetData>
    <row r="1" spans="1:10" s="160" customFormat="1" ht="73.5" customHeight="1" x14ac:dyDescent="0.25">
      <c r="A1" s="632" t="s">
        <v>1377</v>
      </c>
      <c r="B1" s="632"/>
      <c r="C1" s="632"/>
      <c r="D1" s="632"/>
      <c r="E1" s="632"/>
      <c r="F1" s="632"/>
      <c r="G1" s="632"/>
      <c r="H1" s="632"/>
      <c r="I1" s="632"/>
      <c r="J1" s="632"/>
    </row>
    <row r="2" spans="1:10" ht="45" customHeight="1" x14ac:dyDescent="0.25">
      <c r="A2" s="628" t="s">
        <v>410</v>
      </c>
      <c r="B2" s="628"/>
      <c r="C2" s="628"/>
      <c r="D2" s="628"/>
      <c r="E2" s="628"/>
      <c r="F2" s="628"/>
      <c r="G2" s="628"/>
      <c r="H2" s="628"/>
      <c r="I2" s="628"/>
      <c r="J2" s="628"/>
    </row>
    <row r="3" spans="1:10" ht="48.75" customHeight="1" x14ac:dyDescent="0.25">
      <c r="A3" s="628"/>
      <c r="B3" s="628"/>
      <c r="C3" s="628"/>
      <c r="D3" s="628"/>
      <c r="E3" s="628"/>
      <c r="F3" s="628"/>
      <c r="G3" s="628"/>
      <c r="H3" s="628"/>
      <c r="I3" s="628"/>
      <c r="J3" s="628"/>
    </row>
    <row r="5" spans="1:10" ht="15.75" x14ac:dyDescent="0.25">
      <c r="A5" s="23" t="s">
        <v>411</v>
      </c>
    </row>
    <row r="7" spans="1:10" ht="36" customHeight="1" x14ac:dyDescent="0.25">
      <c r="A7" s="629" t="s">
        <v>412</v>
      </c>
      <c r="B7" s="629"/>
      <c r="C7" s="629"/>
      <c r="D7" s="629"/>
      <c r="E7" s="629"/>
      <c r="F7" s="629"/>
      <c r="G7" s="629"/>
      <c r="H7" s="629"/>
      <c r="I7" s="629"/>
      <c r="J7" s="629"/>
    </row>
    <row r="8" spans="1:10" x14ac:dyDescent="0.25">
      <c r="A8" s="24"/>
    </row>
    <row r="9" spans="1:10" x14ac:dyDescent="0.25">
      <c r="A9" s="564" t="s">
        <v>1598</v>
      </c>
      <c r="B9" s="564"/>
      <c r="C9" s="564"/>
      <c r="D9" s="564"/>
      <c r="E9" s="564"/>
      <c r="F9" s="564"/>
      <c r="G9" s="564"/>
      <c r="H9" s="564"/>
      <c r="I9" s="564"/>
      <c r="J9" s="564"/>
    </row>
    <row r="10" spans="1:10" ht="48.75" customHeight="1" x14ac:dyDescent="0.25">
      <c r="A10" s="564" t="s">
        <v>1601</v>
      </c>
      <c r="B10" s="564"/>
      <c r="C10" s="564"/>
      <c r="D10" s="564"/>
      <c r="E10" s="564"/>
      <c r="F10" s="564"/>
      <c r="G10" s="564"/>
      <c r="H10" s="564"/>
      <c r="I10" s="564"/>
      <c r="J10" s="564"/>
    </row>
    <row r="11" spans="1:10" ht="35.25" customHeight="1" x14ac:dyDescent="0.25">
      <c r="A11" s="564" t="s">
        <v>1599</v>
      </c>
      <c r="B11" s="564"/>
      <c r="C11" s="564"/>
      <c r="D11" s="564"/>
      <c r="E11" s="564"/>
      <c r="F11" s="564"/>
      <c r="G11" s="564"/>
      <c r="H11" s="564"/>
      <c r="I11" s="564"/>
      <c r="J11" s="564"/>
    </row>
    <row r="12" spans="1:10" ht="32.25" customHeight="1" x14ac:dyDescent="0.25">
      <c r="A12" s="564" t="s">
        <v>1597</v>
      </c>
      <c r="B12" s="564"/>
      <c r="C12" s="564"/>
      <c r="D12" s="564"/>
      <c r="E12" s="564"/>
      <c r="F12" s="564"/>
      <c r="G12" s="564"/>
      <c r="H12" s="564"/>
      <c r="I12" s="564"/>
      <c r="J12" s="564"/>
    </row>
    <row r="13" spans="1:10" ht="30.75" customHeight="1" x14ac:dyDescent="0.25">
      <c r="A13" s="564" t="s">
        <v>413</v>
      </c>
      <c r="B13" s="564"/>
      <c r="C13" s="564"/>
      <c r="D13" s="564"/>
      <c r="E13" s="564"/>
      <c r="F13" s="564"/>
      <c r="G13" s="564"/>
      <c r="H13" s="564"/>
      <c r="I13" s="564"/>
      <c r="J13" s="564"/>
    </row>
    <row r="16" spans="1:10" ht="15.75" x14ac:dyDescent="0.25">
      <c r="A16" s="23" t="s">
        <v>414</v>
      </c>
    </row>
    <row r="18" spans="1:10" ht="41.25" customHeight="1" x14ac:dyDescent="0.25">
      <c r="A18" s="629" t="s">
        <v>415</v>
      </c>
      <c r="B18" s="629"/>
      <c r="C18" s="629"/>
      <c r="D18" s="629"/>
      <c r="E18" s="629"/>
      <c r="F18" s="629"/>
      <c r="G18" s="629"/>
      <c r="H18" s="629"/>
      <c r="I18" s="629"/>
      <c r="J18" s="629"/>
    </row>
    <row r="19" spans="1:10" x14ac:dyDescent="0.25">
      <c r="A19" s="629"/>
      <c r="B19" s="629"/>
      <c r="C19" s="629"/>
      <c r="D19" s="629"/>
      <c r="E19" s="629"/>
      <c r="F19" s="629"/>
      <c r="G19" s="629"/>
      <c r="H19" s="629"/>
      <c r="I19" s="629"/>
      <c r="J19" s="629"/>
    </row>
    <row r="20" spans="1:10" ht="12.75" customHeight="1" x14ac:dyDescent="0.25">
      <c r="A20" s="629" t="s">
        <v>416</v>
      </c>
      <c r="B20" s="629"/>
      <c r="C20" s="629"/>
      <c r="D20" s="629"/>
      <c r="E20" s="629"/>
      <c r="F20" s="629"/>
      <c r="G20" s="629"/>
      <c r="H20" s="629"/>
      <c r="I20" s="629"/>
      <c r="J20" s="629"/>
    </row>
    <row r="21" spans="1:10" x14ac:dyDescent="0.25">
      <c r="A21" s="629"/>
      <c r="B21" s="629"/>
      <c r="C21" s="629"/>
      <c r="D21" s="629"/>
      <c r="E21" s="629"/>
      <c r="F21" s="629"/>
      <c r="G21" s="629"/>
      <c r="H21" s="629"/>
      <c r="I21" s="629"/>
      <c r="J21" s="629"/>
    </row>
    <row r="22" spans="1:10" x14ac:dyDescent="0.25">
      <c r="A22" s="630" t="s">
        <v>417</v>
      </c>
      <c r="B22" s="629"/>
      <c r="C22" s="629"/>
      <c r="D22" s="629"/>
      <c r="E22" s="629"/>
      <c r="F22" s="629"/>
      <c r="G22" s="629"/>
      <c r="H22" s="629"/>
      <c r="I22" s="629"/>
      <c r="J22" s="629"/>
    </row>
    <row r="23" spans="1:10" x14ac:dyDescent="0.25">
      <c r="A23" s="24"/>
    </row>
    <row r="24" spans="1:10" x14ac:dyDescent="0.25">
      <c r="A24" s="24" t="s">
        <v>418</v>
      </c>
    </row>
    <row r="25" spans="1:10" x14ac:dyDescent="0.25">
      <c r="A25" s="24" t="s">
        <v>419</v>
      </c>
    </row>
    <row r="26" spans="1:10" x14ac:dyDescent="0.25">
      <c r="A26" s="24" t="s">
        <v>420</v>
      </c>
    </row>
    <row r="27" spans="1:10" x14ac:dyDescent="0.25">
      <c r="A27" s="24" t="s">
        <v>421</v>
      </c>
    </row>
    <row r="29" spans="1:10" x14ac:dyDescent="0.25">
      <c r="A29" s="16" t="s">
        <v>422</v>
      </c>
    </row>
    <row r="31" spans="1:10" x14ac:dyDescent="0.25">
      <c r="A31" s="16" t="s">
        <v>423</v>
      </c>
    </row>
    <row r="33" spans="1:10" x14ac:dyDescent="0.25">
      <c r="A33" s="16" t="s">
        <v>1600</v>
      </c>
    </row>
    <row r="36" spans="1:10" x14ac:dyDescent="0.25">
      <c r="A36" s="16" t="s">
        <v>424</v>
      </c>
    </row>
    <row r="37" spans="1:10" x14ac:dyDescent="0.25">
      <c r="A37" s="24"/>
    </row>
    <row r="38" spans="1:10" ht="39" customHeight="1" x14ac:dyDescent="0.25">
      <c r="A38" s="630" t="s">
        <v>1596</v>
      </c>
      <c r="B38" s="629"/>
      <c r="C38" s="629"/>
      <c r="D38" s="629"/>
      <c r="E38" s="629"/>
      <c r="F38" s="629"/>
      <c r="G38" s="629"/>
      <c r="H38" s="629"/>
      <c r="I38" s="629"/>
      <c r="J38" s="629"/>
    </row>
    <row r="39" spans="1:10" ht="12.75" customHeight="1" x14ac:dyDescent="0.25">
      <c r="A39" s="630" t="s">
        <v>425</v>
      </c>
      <c r="B39" s="630"/>
      <c r="C39" s="630"/>
      <c r="D39" s="630"/>
      <c r="E39" s="630"/>
      <c r="F39" s="630"/>
      <c r="G39" s="630"/>
      <c r="H39" s="630"/>
      <c r="I39" s="630"/>
      <c r="J39" s="630"/>
    </row>
    <row r="40" spans="1:10" x14ac:dyDescent="0.25">
      <c r="A40" s="630"/>
      <c r="B40" s="630"/>
      <c r="C40" s="630"/>
      <c r="D40" s="630"/>
      <c r="E40" s="630"/>
      <c r="F40" s="630"/>
      <c r="G40" s="630"/>
      <c r="H40" s="630"/>
      <c r="I40" s="630"/>
      <c r="J40" s="630"/>
    </row>
    <row r="41" spans="1:10" ht="15.75" customHeight="1" x14ac:dyDescent="0.25">
      <c r="A41" s="630" t="s">
        <v>426</v>
      </c>
      <c r="B41" s="630"/>
      <c r="C41" s="630"/>
      <c r="D41" s="630"/>
      <c r="E41" s="630"/>
      <c r="F41" s="630"/>
      <c r="G41" s="630"/>
      <c r="H41" s="630"/>
      <c r="I41" s="630"/>
      <c r="J41" s="630"/>
    </row>
    <row r="42" spans="1:10" ht="22.5" customHeight="1" x14ac:dyDescent="0.25">
      <c r="A42" s="630"/>
      <c r="B42" s="630"/>
      <c r="C42" s="630"/>
      <c r="D42" s="630"/>
      <c r="E42" s="630"/>
      <c r="F42" s="630"/>
      <c r="G42" s="630"/>
      <c r="H42" s="630"/>
      <c r="I42" s="630"/>
      <c r="J42" s="630"/>
    </row>
    <row r="43" spans="1:10" x14ac:dyDescent="0.25">
      <c r="A43" s="633" t="s">
        <v>1602</v>
      </c>
      <c r="B43" s="633"/>
      <c r="C43" s="633"/>
      <c r="D43" s="633"/>
      <c r="E43" s="633"/>
      <c r="F43" s="633"/>
      <c r="G43" s="633"/>
      <c r="H43" s="633"/>
      <c r="I43" s="633"/>
    </row>
    <row r="44" spans="1:10" x14ac:dyDescent="0.25">
      <c r="A44" s="24"/>
    </row>
    <row r="45" spans="1:10" x14ac:dyDescent="0.25">
      <c r="A45" s="631" t="s">
        <v>1603</v>
      </c>
      <c r="B45" s="632"/>
      <c r="C45" s="632"/>
      <c r="D45" s="632"/>
      <c r="E45" s="632"/>
      <c r="F45" s="632"/>
      <c r="G45" s="632"/>
      <c r="H45" s="632"/>
      <c r="I45" s="632"/>
      <c r="J45" s="632"/>
    </row>
    <row r="46" spans="1:10" x14ac:dyDescent="0.25">
      <c r="A46" s="631" t="s">
        <v>1604</v>
      </c>
      <c r="B46" s="632"/>
      <c r="C46" s="632"/>
      <c r="D46" s="632"/>
      <c r="E46" s="632"/>
      <c r="F46" s="632"/>
      <c r="G46" s="632"/>
      <c r="H46" s="632"/>
      <c r="I46" s="632"/>
      <c r="J46" s="632"/>
    </row>
    <row r="47" spans="1:10" ht="24.75" customHeight="1" x14ac:dyDescent="0.25">
      <c r="A47" s="631" t="s">
        <v>1605</v>
      </c>
      <c r="B47" s="632"/>
      <c r="C47" s="632"/>
      <c r="D47" s="632"/>
      <c r="E47" s="632"/>
      <c r="F47" s="632"/>
      <c r="G47" s="632"/>
      <c r="H47" s="632"/>
      <c r="I47" s="632"/>
      <c r="J47" s="632"/>
    </row>
    <row r="48" spans="1:10" s="260" customFormat="1" ht="39" customHeight="1" x14ac:dyDescent="0.25">
      <c r="A48" s="631" t="s">
        <v>1606</v>
      </c>
      <c r="B48" s="631"/>
      <c r="C48" s="631"/>
      <c r="D48" s="631"/>
      <c r="E48" s="631"/>
      <c r="F48" s="631"/>
      <c r="G48" s="631"/>
      <c r="H48" s="631"/>
      <c r="I48" s="631"/>
      <c r="J48" s="631"/>
    </row>
    <row r="49" spans="1:10" s="260" customFormat="1" ht="50.25" customHeight="1" x14ac:dyDescent="0.25">
      <c r="A49" s="631" t="s">
        <v>1607</v>
      </c>
      <c r="B49" s="631"/>
      <c r="C49" s="631"/>
      <c r="D49" s="631"/>
      <c r="E49" s="631"/>
      <c r="F49" s="631"/>
      <c r="G49" s="631"/>
      <c r="H49" s="631"/>
      <c r="I49" s="631"/>
      <c r="J49" s="631"/>
    </row>
    <row r="50" spans="1:10" s="260" customFormat="1" ht="75.75" customHeight="1" x14ac:dyDescent="0.25">
      <c r="A50" s="631" t="s">
        <v>1608</v>
      </c>
      <c r="B50" s="631"/>
      <c r="C50" s="631"/>
      <c r="D50" s="631"/>
      <c r="E50" s="631"/>
      <c r="F50" s="631"/>
      <c r="G50" s="631"/>
      <c r="H50" s="631"/>
      <c r="I50" s="631"/>
      <c r="J50" s="631"/>
    </row>
    <row r="51" spans="1:10" s="260" customFormat="1" ht="24.75" customHeight="1" x14ac:dyDescent="0.25">
      <c r="A51" s="631" t="s">
        <v>1609</v>
      </c>
      <c r="B51" s="631"/>
      <c r="C51" s="631"/>
      <c r="D51" s="631"/>
      <c r="E51" s="631"/>
      <c r="F51" s="631"/>
      <c r="G51" s="631"/>
      <c r="H51" s="631"/>
      <c r="I51" s="631"/>
      <c r="J51" s="631"/>
    </row>
    <row r="52" spans="1:10" s="260" customFormat="1" ht="24.75" customHeight="1" x14ac:dyDescent="0.25">
      <c r="A52" s="631" t="s">
        <v>1610</v>
      </c>
      <c r="B52" s="631"/>
      <c r="C52" s="631"/>
      <c r="D52" s="631"/>
      <c r="E52" s="631"/>
      <c r="F52" s="631"/>
      <c r="G52" s="631"/>
      <c r="H52" s="631"/>
      <c r="I52" s="631"/>
      <c r="J52" s="631"/>
    </row>
    <row r="53" spans="1:10" s="260" customFormat="1" x14ac:dyDescent="0.25">
      <c r="A53" s="631" t="s">
        <v>1611</v>
      </c>
      <c r="B53" s="631"/>
      <c r="C53" s="631"/>
      <c r="D53" s="631"/>
      <c r="E53" s="631"/>
      <c r="F53" s="631"/>
      <c r="G53" s="631"/>
      <c r="H53" s="631"/>
      <c r="I53" s="631"/>
      <c r="J53" s="631"/>
    </row>
    <row r="54" spans="1:10" s="260" customFormat="1" x14ac:dyDescent="0.25">
      <c r="A54" s="631" t="s">
        <v>1612</v>
      </c>
      <c r="B54" s="631"/>
      <c r="C54" s="631"/>
      <c r="D54" s="631"/>
      <c r="E54" s="631"/>
      <c r="F54" s="631"/>
      <c r="G54" s="631"/>
      <c r="H54" s="631"/>
      <c r="I54" s="631"/>
      <c r="J54" s="631"/>
    </row>
    <row r="55" spans="1:10" s="260" customFormat="1" ht="38.25" customHeight="1" x14ac:dyDescent="0.25">
      <c r="A55" s="631" t="s">
        <v>1613</v>
      </c>
      <c r="B55" s="631"/>
      <c r="C55" s="631"/>
      <c r="D55" s="631"/>
      <c r="E55" s="631"/>
      <c r="F55" s="631"/>
      <c r="G55" s="631"/>
      <c r="H55" s="631"/>
      <c r="I55" s="631"/>
      <c r="J55" s="631"/>
    </row>
    <row r="56" spans="1:10" s="260" customFormat="1" ht="41.25" customHeight="1" x14ac:dyDescent="0.25">
      <c r="A56" s="631" t="s">
        <v>1614</v>
      </c>
      <c r="B56" s="631"/>
      <c r="C56" s="631"/>
      <c r="D56" s="631"/>
      <c r="E56" s="631"/>
      <c r="F56" s="631"/>
      <c r="G56" s="631"/>
      <c r="H56" s="631"/>
      <c r="I56" s="631"/>
      <c r="J56" s="631"/>
    </row>
    <row r="57" spans="1:10" s="260" customFormat="1" ht="39.75" customHeight="1" x14ac:dyDescent="0.25">
      <c r="A57" s="631" t="s">
        <v>1615</v>
      </c>
      <c r="B57" s="631"/>
      <c r="C57" s="631"/>
      <c r="D57" s="631"/>
      <c r="E57" s="631"/>
      <c r="F57" s="631"/>
      <c r="G57" s="631"/>
      <c r="H57" s="631"/>
      <c r="I57" s="631"/>
      <c r="J57" s="631"/>
    </row>
    <row r="58" spans="1:10" s="260" customFormat="1" ht="57" customHeight="1" x14ac:dyDescent="0.25">
      <c r="A58" s="631" t="s">
        <v>1616</v>
      </c>
      <c r="B58" s="631"/>
      <c r="C58" s="631"/>
      <c r="D58" s="631"/>
      <c r="E58" s="631"/>
      <c r="F58" s="631"/>
      <c r="G58" s="631"/>
      <c r="H58" s="631"/>
      <c r="I58" s="631"/>
      <c r="J58" s="631"/>
    </row>
    <row r="59" spans="1:10" s="260" customFormat="1" x14ac:dyDescent="0.25">
      <c r="A59" s="634" t="s">
        <v>1617</v>
      </c>
      <c r="B59" s="634"/>
      <c r="C59" s="634"/>
      <c r="D59" s="634"/>
      <c r="E59" s="634"/>
      <c r="F59" s="634"/>
      <c r="G59" s="634"/>
      <c r="H59" s="634"/>
      <c r="I59" s="634"/>
      <c r="J59" s="634"/>
    </row>
    <row r="61" spans="1:10" x14ac:dyDescent="0.25">
      <c r="A61" s="16" t="s">
        <v>427</v>
      </c>
    </row>
    <row r="62" spans="1:10" x14ac:dyDescent="0.25">
      <c r="A62" s="24"/>
    </row>
    <row r="63" spans="1:10" x14ac:dyDescent="0.25">
      <c r="A63" s="24" t="s">
        <v>428</v>
      </c>
    </row>
    <row r="64" spans="1:10" x14ac:dyDescent="0.25">
      <c r="A64" s="24" t="s">
        <v>429</v>
      </c>
    </row>
    <row r="65" spans="1:10" x14ac:dyDescent="0.25">
      <c r="A65" s="24" t="s">
        <v>430</v>
      </c>
    </row>
    <row r="67" spans="1:10" ht="15.75" x14ac:dyDescent="0.25">
      <c r="A67" s="23" t="s">
        <v>431</v>
      </c>
    </row>
    <row r="69" spans="1:10" x14ac:dyDescent="0.25">
      <c r="A69" s="630" t="s">
        <v>432</v>
      </c>
      <c r="B69" s="630"/>
      <c r="C69" s="630"/>
      <c r="D69" s="630"/>
      <c r="E69" s="630"/>
      <c r="F69" s="630"/>
      <c r="G69" s="630"/>
      <c r="H69" s="630"/>
      <c r="I69" s="630"/>
      <c r="J69" s="630"/>
    </row>
    <row r="70" spans="1:10" x14ac:dyDescent="0.25">
      <c r="A70" s="630"/>
      <c r="B70" s="630"/>
      <c r="C70" s="630"/>
      <c r="D70" s="630"/>
      <c r="E70" s="630"/>
      <c r="F70" s="630"/>
      <c r="G70" s="630"/>
      <c r="H70" s="630"/>
      <c r="I70" s="630"/>
      <c r="J70" s="630"/>
    </row>
    <row r="71" spans="1:10" x14ac:dyDescent="0.25">
      <c r="A71" s="630" t="s">
        <v>433</v>
      </c>
      <c r="B71" s="630"/>
      <c r="C71" s="630"/>
      <c r="D71" s="630"/>
      <c r="E71" s="630"/>
      <c r="F71" s="630"/>
      <c r="G71" s="630"/>
      <c r="H71" s="630"/>
      <c r="I71" s="630"/>
      <c r="J71" s="630"/>
    </row>
    <row r="72" spans="1:10" ht="36.75" customHeight="1" x14ac:dyDescent="0.25">
      <c r="A72" s="630"/>
      <c r="B72" s="630"/>
      <c r="C72" s="630"/>
      <c r="D72" s="630"/>
      <c r="E72" s="630"/>
      <c r="F72" s="630"/>
      <c r="G72" s="630"/>
      <c r="H72" s="630"/>
      <c r="I72" s="630"/>
      <c r="J72" s="630"/>
    </row>
    <row r="73" spans="1:10" x14ac:dyDescent="0.25">
      <c r="A73" s="630" t="s">
        <v>434</v>
      </c>
      <c r="B73" s="630"/>
      <c r="C73" s="630"/>
      <c r="D73" s="630"/>
      <c r="E73" s="630"/>
      <c r="F73" s="630"/>
      <c r="G73" s="630"/>
      <c r="H73" s="630"/>
      <c r="I73" s="630"/>
      <c r="J73" s="630"/>
    </row>
    <row r="74" spans="1:10" ht="25.5" customHeight="1" x14ac:dyDescent="0.25">
      <c r="A74" s="630"/>
      <c r="B74" s="630"/>
      <c r="C74" s="630"/>
      <c r="D74" s="630"/>
      <c r="E74" s="630"/>
      <c r="F74" s="630"/>
      <c r="G74" s="630"/>
      <c r="H74" s="630"/>
      <c r="I74" s="630"/>
      <c r="J74" s="630"/>
    </row>
    <row r="75" spans="1:10" ht="12.75" customHeight="1" x14ac:dyDescent="0.25">
      <c r="A75" s="630" t="s">
        <v>435</v>
      </c>
      <c r="B75" s="629"/>
      <c r="C75" s="629"/>
      <c r="D75" s="629"/>
      <c r="E75" s="629"/>
      <c r="F75" s="629"/>
      <c r="G75" s="629"/>
      <c r="H75" s="629"/>
      <c r="I75" s="629"/>
      <c r="J75" s="629"/>
    </row>
    <row r="76" spans="1:10" x14ac:dyDescent="0.25">
      <c r="A76" s="630" t="s">
        <v>436</v>
      </c>
      <c r="B76" s="630"/>
      <c r="C76" s="630"/>
      <c r="D76" s="630"/>
      <c r="E76" s="630"/>
      <c r="F76" s="630"/>
      <c r="G76" s="630"/>
      <c r="H76" s="630"/>
      <c r="I76" s="630"/>
      <c r="J76" s="630"/>
    </row>
    <row r="77" spans="1:10" x14ac:dyDescent="0.25">
      <c r="A77" s="630"/>
      <c r="B77" s="630"/>
      <c r="C77" s="630"/>
      <c r="D77" s="630"/>
      <c r="E77" s="630"/>
      <c r="F77" s="630"/>
      <c r="G77" s="630"/>
      <c r="H77" s="630"/>
      <c r="I77" s="630"/>
      <c r="J77" s="630"/>
    </row>
    <row r="78" spans="1:10" x14ac:dyDescent="0.25">
      <c r="A78" s="630" t="s">
        <v>437</v>
      </c>
      <c r="B78" s="630"/>
      <c r="C78" s="630"/>
      <c r="D78" s="630"/>
      <c r="E78" s="630"/>
      <c r="F78" s="630"/>
      <c r="G78" s="630"/>
      <c r="H78" s="630"/>
      <c r="I78" s="630"/>
      <c r="J78" s="630"/>
    </row>
    <row r="79" spans="1:10" x14ac:dyDescent="0.25">
      <c r="A79" s="630"/>
      <c r="B79" s="630"/>
      <c r="C79" s="630"/>
      <c r="D79" s="630"/>
      <c r="E79" s="630"/>
      <c r="F79" s="630"/>
      <c r="G79" s="630"/>
      <c r="H79" s="630"/>
      <c r="I79" s="630"/>
      <c r="J79" s="630"/>
    </row>
    <row r="81" spans="1:10" ht="15.75" x14ac:dyDescent="0.25">
      <c r="A81" s="23" t="s">
        <v>438</v>
      </c>
    </row>
    <row r="83" spans="1:10" x14ac:dyDescent="0.25">
      <c r="A83" s="630" t="s">
        <v>439</v>
      </c>
      <c r="B83" s="630"/>
      <c r="C83" s="630"/>
      <c r="D83" s="630"/>
      <c r="E83" s="630"/>
      <c r="F83" s="630"/>
      <c r="G83" s="630"/>
      <c r="H83" s="630"/>
      <c r="I83" s="630"/>
      <c r="J83" s="630"/>
    </row>
    <row r="84" spans="1:10" x14ac:dyDescent="0.25">
      <c r="A84" s="630"/>
      <c r="B84" s="630"/>
      <c r="C84" s="630"/>
      <c r="D84" s="630"/>
      <c r="E84" s="630"/>
      <c r="F84" s="630"/>
      <c r="G84" s="630"/>
      <c r="H84" s="630"/>
      <c r="I84" s="630"/>
      <c r="J84" s="630"/>
    </row>
    <row r="85" spans="1:10" x14ac:dyDescent="0.25">
      <c r="A85" s="24" t="s">
        <v>440</v>
      </c>
    </row>
    <row r="86" spans="1:10" x14ac:dyDescent="0.25">
      <c r="A86" s="24"/>
    </row>
    <row r="87" spans="1:10" x14ac:dyDescent="0.25">
      <c r="A87" s="24"/>
    </row>
    <row r="90" spans="1:10" ht="20.25" customHeight="1" x14ac:dyDescent="0.25">
      <c r="A90" s="637" t="s">
        <v>441</v>
      </c>
      <c r="B90" s="637"/>
      <c r="C90" s="637"/>
    </row>
    <row r="91" spans="1:10" ht="20.25" customHeight="1" x14ac:dyDescent="0.25">
      <c r="A91" s="637" t="s">
        <v>442</v>
      </c>
      <c r="B91" s="637"/>
      <c r="C91" s="637"/>
    </row>
    <row r="92" spans="1:10" ht="14.25" customHeight="1" x14ac:dyDescent="0.25">
      <c r="A92" s="638"/>
      <c r="B92" s="638"/>
      <c r="C92" s="638"/>
    </row>
    <row r="93" spans="1:10" ht="49.5" customHeight="1" x14ac:dyDescent="0.25">
      <c r="A93" s="635" t="s">
        <v>443</v>
      </c>
      <c r="B93" s="635"/>
      <c r="C93" s="635"/>
    </row>
    <row r="94" spans="1:10" ht="25.5" customHeight="1" x14ac:dyDescent="0.25">
      <c r="A94" s="636" t="s">
        <v>444</v>
      </c>
      <c r="B94" s="636"/>
      <c r="C94" s="636"/>
    </row>
    <row r="95" spans="1:10" ht="9.75" customHeight="1" x14ac:dyDescent="0.25">
      <c r="A95" s="636"/>
      <c r="B95" s="636"/>
      <c r="C95" s="636"/>
    </row>
    <row r="96" spans="1:10" ht="46.5" customHeight="1" x14ac:dyDescent="0.25">
      <c r="A96" s="635" t="s">
        <v>445</v>
      </c>
      <c r="B96" s="635"/>
      <c r="C96" s="635"/>
    </row>
    <row r="97" spans="1:6" ht="45.75" customHeight="1" x14ac:dyDescent="0.25">
      <c r="A97" s="635" t="s">
        <v>446</v>
      </c>
      <c r="B97" s="635"/>
      <c r="C97" s="635"/>
    </row>
    <row r="98" spans="1:6" ht="45.75" customHeight="1" x14ac:dyDescent="0.25">
      <c r="A98" s="635" t="s">
        <v>447</v>
      </c>
      <c r="B98" s="635"/>
      <c r="C98" s="635"/>
    </row>
    <row r="99" spans="1:6" ht="21" customHeight="1" x14ac:dyDescent="0.25">
      <c r="A99" s="636" t="s">
        <v>448</v>
      </c>
      <c r="B99" s="636"/>
      <c r="C99" s="636"/>
    </row>
    <row r="100" spans="1:6" ht="20.25" customHeight="1" x14ac:dyDescent="0.25">
      <c r="A100" s="636" t="s">
        <v>449</v>
      </c>
      <c r="B100" s="636"/>
      <c r="C100" s="636"/>
    </row>
    <row r="101" spans="1:6" ht="49.5" customHeight="1" x14ac:dyDescent="0.25">
      <c r="A101" s="635" t="s">
        <v>450</v>
      </c>
      <c r="B101" s="635"/>
      <c r="C101" s="635"/>
    </row>
    <row r="102" spans="1:6" ht="50.25" customHeight="1" x14ac:dyDescent="0.25">
      <c r="A102" s="636" t="s">
        <v>451</v>
      </c>
      <c r="B102" s="636"/>
      <c r="C102" s="636"/>
    </row>
    <row r="103" spans="1:6" ht="63" customHeight="1" x14ac:dyDescent="0.25">
      <c r="A103" s="635" t="s">
        <v>452</v>
      </c>
      <c r="B103" s="635"/>
      <c r="C103" s="635"/>
    </row>
    <row r="104" spans="1:6" ht="64.5" customHeight="1" x14ac:dyDescent="0.25">
      <c r="A104" s="636" t="s">
        <v>453</v>
      </c>
      <c r="B104" s="636"/>
      <c r="C104" s="636"/>
    </row>
    <row r="105" spans="1:6" ht="18" customHeight="1" x14ac:dyDescent="0.25">
      <c r="A105" s="642" t="s">
        <v>454</v>
      </c>
      <c r="B105" s="642"/>
      <c r="C105" s="642"/>
    </row>
    <row r="106" spans="1:6" ht="18" customHeight="1" x14ac:dyDescent="0.25">
      <c r="A106" s="25" t="s">
        <v>455</v>
      </c>
      <c r="B106" s="26"/>
      <c r="C106" s="25" t="s">
        <v>456</v>
      </c>
    </row>
    <row r="107" spans="1:6" ht="22.5" customHeight="1" x14ac:dyDescent="0.25">
      <c r="A107" s="27" t="s">
        <v>457</v>
      </c>
      <c r="B107" s="26"/>
      <c r="C107" s="27" t="s">
        <v>458</v>
      </c>
    </row>
    <row r="108" spans="1:6" ht="20.25" customHeight="1" x14ac:dyDescent="0.25">
      <c r="A108" s="636" t="s">
        <v>459</v>
      </c>
      <c r="B108" s="636"/>
      <c r="C108" s="27" t="s">
        <v>460</v>
      </c>
    </row>
    <row r="109" spans="1:6" ht="11.25" customHeight="1" x14ac:dyDescent="0.25">
      <c r="A109" s="636" t="s">
        <v>461</v>
      </c>
      <c r="B109" s="636"/>
      <c r="C109" s="636"/>
    </row>
    <row r="110" spans="1:6" ht="27" customHeight="1" x14ac:dyDescent="0.25">
      <c r="A110" s="639" t="s">
        <v>462</v>
      </c>
      <c r="B110" s="639"/>
      <c r="C110" s="639"/>
    </row>
    <row r="111" spans="1:6" ht="20.25" customHeight="1" x14ac:dyDescent="0.25">
      <c r="A111" s="640" t="s">
        <v>463</v>
      </c>
      <c r="B111" s="640"/>
      <c r="C111" s="640"/>
      <c r="D111" s="28"/>
      <c r="E111" s="29"/>
      <c r="F111" s="29"/>
    </row>
    <row r="112" spans="1:6" ht="13.5" customHeight="1" x14ac:dyDescent="0.25">
      <c r="A112" s="641" t="s">
        <v>464</v>
      </c>
      <c r="B112" s="641"/>
      <c r="C112" s="641"/>
      <c r="D112" s="30"/>
      <c r="E112" s="30"/>
      <c r="F112" s="30"/>
    </row>
    <row r="113" spans="1:10" ht="46.5" customHeight="1" x14ac:dyDescent="0.25">
      <c r="A113" s="641" t="s">
        <v>465</v>
      </c>
      <c r="B113" s="641"/>
      <c r="C113" s="641"/>
      <c r="D113" s="30"/>
      <c r="E113" s="30"/>
      <c r="F113" s="30"/>
    </row>
    <row r="114" spans="1:10" ht="22.5" customHeight="1" x14ac:dyDescent="0.25">
      <c r="A114" s="641" t="s">
        <v>466</v>
      </c>
      <c r="B114" s="641"/>
      <c r="C114" s="641"/>
      <c r="D114" s="30"/>
      <c r="E114" s="30"/>
      <c r="F114" s="30"/>
    </row>
    <row r="115" spans="1:10" ht="32.25" customHeight="1" x14ac:dyDescent="0.25">
      <c r="A115" s="641" t="s">
        <v>467</v>
      </c>
      <c r="B115" s="641"/>
      <c r="C115" s="641"/>
      <c r="D115" s="30"/>
      <c r="E115" s="30"/>
      <c r="F115" s="30"/>
    </row>
    <row r="116" spans="1:10" ht="21.75" customHeight="1" x14ac:dyDescent="0.25">
      <c r="A116" s="641" t="s">
        <v>468</v>
      </c>
      <c r="B116" s="641"/>
      <c r="C116" s="641"/>
      <c r="D116" s="30"/>
      <c r="E116" s="30"/>
      <c r="F116" s="30"/>
    </row>
    <row r="120" spans="1:10" ht="15.75" x14ac:dyDescent="0.25">
      <c r="A120" s="455" t="s">
        <v>469</v>
      </c>
      <c r="B120" s="455"/>
      <c r="C120" s="455"/>
      <c r="D120" s="455"/>
      <c r="E120" s="455"/>
      <c r="F120" s="455"/>
      <c r="G120" s="455"/>
      <c r="H120" s="455"/>
      <c r="I120" s="455"/>
      <c r="J120" s="455"/>
    </row>
    <row r="121" spans="1:10" ht="15.75" x14ac:dyDescent="0.25">
      <c r="A121" s="455" t="s">
        <v>470</v>
      </c>
      <c r="B121" s="455"/>
      <c r="C121" s="455"/>
      <c r="D121" s="455"/>
      <c r="E121" s="455"/>
      <c r="F121" s="455"/>
      <c r="G121" s="455"/>
      <c r="H121" s="455"/>
      <c r="I121" s="455"/>
      <c r="J121" s="455"/>
    </row>
    <row r="122" spans="1:10" ht="15.75" x14ac:dyDescent="0.25">
      <c r="A122" s="455" t="s">
        <v>471</v>
      </c>
      <c r="B122" s="455"/>
      <c r="C122" s="455"/>
      <c r="D122" s="455"/>
      <c r="E122" s="455"/>
      <c r="F122" s="455"/>
      <c r="G122" s="455"/>
      <c r="H122" s="455"/>
      <c r="I122" s="455"/>
      <c r="J122" s="455"/>
    </row>
    <row r="123" spans="1:10" ht="15.75" x14ac:dyDescent="0.25">
      <c r="A123" s="31"/>
      <c r="B123" s="32"/>
      <c r="C123" s="32"/>
      <c r="D123" s="32"/>
      <c r="E123" s="32"/>
      <c r="F123" s="32"/>
      <c r="G123" s="32"/>
      <c r="H123" s="32"/>
      <c r="I123" s="32"/>
      <c r="J123" s="32"/>
    </row>
    <row r="124" spans="1:10" ht="15.75" x14ac:dyDescent="0.25">
      <c r="A124" s="5" t="s">
        <v>472</v>
      </c>
      <c r="B124" s="32"/>
      <c r="C124" s="32"/>
      <c r="D124" s="32"/>
      <c r="E124" s="32"/>
      <c r="F124" s="32"/>
      <c r="G124" s="32"/>
      <c r="H124" s="32"/>
      <c r="I124" s="32"/>
      <c r="J124" s="32"/>
    </row>
    <row r="125" spans="1:10" ht="15.75" x14ac:dyDescent="0.25">
      <c r="A125" s="5" t="s">
        <v>473</v>
      </c>
      <c r="B125" s="32"/>
      <c r="C125" s="32"/>
      <c r="D125" s="32"/>
      <c r="E125" s="32"/>
      <c r="F125" s="32"/>
      <c r="G125" s="32"/>
      <c r="H125" s="32"/>
      <c r="I125" s="32"/>
      <c r="J125" s="32"/>
    </row>
    <row r="126" spans="1:10" ht="15.75" x14ac:dyDescent="0.25">
      <c r="A126" s="33" t="s">
        <v>474</v>
      </c>
      <c r="B126" s="33"/>
      <c r="C126" s="33"/>
      <c r="D126" s="33"/>
      <c r="E126" s="33"/>
      <c r="F126" s="33"/>
      <c r="G126" s="33"/>
      <c r="H126" s="33"/>
      <c r="I126" s="33"/>
      <c r="J126" s="33"/>
    </row>
    <row r="127" spans="1:10" ht="15.75" x14ac:dyDescent="0.25">
      <c r="A127" s="623" t="s">
        <v>475</v>
      </c>
      <c r="B127" s="623"/>
      <c r="C127" s="623"/>
      <c r="D127" s="623"/>
      <c r="E127" s="623"/>
      <c r="F127" s="623"/>
      <c r="G127" s="623"/>
      <c r="H127" s="623"/>
      <c r="I127" s="623"/>
      <c r="J127" s="623"/>
    </row>
    <row r="128" spans="1:10" ht="15.75" x14ac:dyDescent="0.25">
      <c r="A128" s="624" t="s">
        <v>476</v>
      </c>
      <c r="B128" s="624"/>
      <c r="C128" s="624"/>
      <c r="D128" s="624"/>
      <c r="E128" s="624"/>
      <c r="F128" s="624"/>
      <c r="G128" s="624"/>
      <c r="H128" s="624"/>
      <c r="I128" s="624"/>
      <c r="J128" s="624"/>
    </row>
    <row r="129" spans="1:10" ht="15.75" x14ac:dyDescent="0.25">
      <c r="A129" s="623" t="s">
        <v>474</v>
      </c>
      <c r="B129" s="623"/>
      <c r="C129" s="623"/>
      <c r="D129" s="623"/>
      <c r="E129" s="623"/>
      <c r="F129" s="623"/>
      <c r="G129" s="623"/>
      <c r="H129" s="623"/>
      <c r="I129" s="623"/>
      <c r="J129" s="623"/>
    </row>
    <row r="130" spans="1:10" ht="15.75" customHeight="1" x14ac:dyDescent="0.25">
      <c r="A130" s="627" t="s">
        <v>477</v>
      </c>
      <c r="B130" s="627"/>
      <c r="C130" s="627"/>
      <c r="D130" s="627"/>
      <c r="E130" s="627"/>
      <c r="F130" s="627"/>
      <c r="G130" s="627"/>
      <c r="H130" s="627"/>
      <c r="I130" s="627"/>
      <c r="J130" s="627"/>
    </row>
    <row r="131" spans="1:10" ht="15.75" x14ac:dyDescent="0.25">
      <c r="A131" s="622" t="s">
        <v>478</v>
      </c>
      <c r="B131" s="622"/>
      <c r="C131" s="622"/>
      <c r="D131" s="622"/>
      <c r="E131" s="622"/>
      <c r="F131" s="622"/>
      <c r="G131" s="622"/>
      <c r="H131" s="622"/>
      <c r="I131" s="622"/>
      <c r="J131" s="622"/>
    </row>
    <row r="132" spans="1:10" ht="15.75" x14ac:dyDescent="0.25">
      <c r="A132" s="623" t="s">
        <v>479</v>
      </c>
      <c r="B132" s="623"/>
      <c r="C132" s="623"/>
      <c r="D132" s="623"/>
      <c r="E132" s="623"/>
      <c r="F132" s="623"/>
      <c r="G132" s="623"/>
      <c r="H132" s="623"/>
      <c r="I132" s="623"/>
      <c r="J132" s="623"/>
    </row>
    <row r="133" spans="1:10" ht="15.75" x14ac:dyDescent="0.25">
      <c r="A133" s="624" t="s">
        <v>480</v>
      </c>
      <c r="B133" s="624"/>
      <c r="C133" s="624"/>
      <c r="D133" s="624"/>
      <c r="E133" s="624"/>
      <c r="F133" s="624"/>
      <c r="G133" s="624"/>
      <c r="H133" s="624"/>
      <c r="I133" s="624"/>
      <c r="J133" s="624"/>
    </row>
    <row r="134" spans="1:10" ht="15.75" x14ac:dyDescent="0.25">
      <c r="A134" s="623" t="s">
        <v>481</v>
      </c>
      <c r="B134" s="623"/>
      <c r="C134" s="623"/>
      <c r="D134" s="623"/>
      <c r="E134" s="623"/>
      <c r="F134" s="623"/>
      <c r="G134" s="623"/>
      <c r="H134" s="623"/>
      <c r="I134" s="623"/>
      <c r="J134" s="623"/>
    </row>
    <row r="135" spans="1:10" ht="15.75" x14ac:dyDescent="0.25">
      <c r="A135" s="623" t="s">
        <v>482</v>
      </c>
      <c r="B135" s="623"/>
      <c r="C135" s="623"/>
      <c r="D135" s="623"/>
      <c r="E135" s="623"/>
      <c r="F135" s="623"/>
      <c r="G135" s="623"/>
      <c r="H135" s="623"/>
      <c r="I135" s="623"/>
      <c r="J135" s="623"/>
    </row>
    <row r="136" spans="1:10" ht="15.75" x14ac:dyDescent="0.25">
      <c r="A136" s="623" t="s">
        <v>483</v>
      </c>
      <c r="B136" s="623"/>
      <c r="C136" s="623"/>
      <c r="D136" s="623"/>
      <c r="E136" s="623"/>
      <c r="F136" s="623"/>
      <c r="G136" s="623"/>
      <c r="H136" s="623"/>
      <c r="I136" s="623"/>
      <c r="J136" s="623"/>
    </row>
    <row r="137" spans="1:10" ht="15.75" x14ac:dyDescent="0.25">
      <c r="A137" s="5" t="s">
        <v>484</v>
      </c>
      <c r="B137" s="32" t="s">
        <v>485</v>
      </c>
      <c r="C137" s="32"/>
      <c r="D137" s="32"/>
      <c r="E137" s="32"/>
      <c r="F137" s="32"/>
      <c r="G137" s="32"/>
      <c r="H137" s="32"/>
      <c r="I137" s="32"/>
      <c r="J137" s="32"/>
    </row>
    <row r="138" spans="1:10" ht="15.75" x14ac:dyDescent="0.25">
      <c r="A138" s="623" t="s">
        <v>486</v>
      </c>
      <c r="B138" s="623"/>
      <c r="C138" s="623"/>
      <c r="D138" s="623"/>
      <c r="E138" s="623"/>
      <c r="F138" s="623"/>
      <c r="G138" s="623"/>
      <c r="H138" s="623"/>
      <c r="I138" s="623"/>
      <c r="J138" s="623"/>
    </row>
    <row r="139" spans="1:10" ht="15.75" x14ac:dyDescent="0.25">
      <c r="A139" s="623" t="s">
        <v>487</v>
      </c>
      <c r="B139" s="623"/>
      <c r="C139" s="623"/>
      <c r="D139" s="623"/>
      <c r="E139" s="623"/>
      <c r="F139" s="623"/>
      <c r="G139" s="623"/>
      <c r="H139" s="623"/>
      <c r="I139" s="623"/>
      <c r="J139" s="623"/>
    </row>
    <row r="140" spans="1:10" ht="15.75" x14ac:dyDescent="0.25">
      <c r="A140" s="623" t="s">
        <v>488</v>
      </c>
      <c r="B140" s="623"/>
      <c r="C140" s="623"/>
      <c r="D140" s="623"/>
      <c r="E140" s="623"/>
      <c r="F140" s="623"/>
      <c r="G140" s="623"/>
      <c r="H140" s="623"/>
      <c r="I140" s="623"/>
      <c r="J140" s="623"/>
    </row>
    <row r="141" spans="1:10" ht="15.75" x14ac:dyDescent="0.25">
      <c r="A141" s="623" t="s">
        <v>489</v>
      </c>
      <c r="B141" s="623"/>
      <c r="C141" s="623"/>
      <c r="D141" s="623"/>
      <c r="E141" s="623"/>
      <c r="F141" s="623"/>
      <c r="G141" s="623"/>
      <c r="H141" s="623"/>
      <c r="I141" s="623"/>
      <c r="J141" s="623"/>
    </row>
    <row r="142" spans="1:10" ht="15.75" x14ac:dyDescent="0.25">
      <c r="A142" s="622" t="s">
        <v>490</v>
      </c>
      <c r="B142" s="622"/>
      <c r="C142" s="622"/>
      <c r="D142" s="622"/>
      <c r="E142" s="622"/>
      <c r="F142" s="622"/>
      <c r="G142" s="622"/>
      <c r="H142" s="622"/>
      <c r="I142" s="622"/>
      <c r="J142" s="622"/>
    </row>
    <row r="143" spans="1:10" ht="15.75" x14ac:dyDescent="0.25">
      <c r="A143" s="622" t="s">
        <v>491</v>
      </c>
      <c r="B143" s="622"/>
      <c r="C143" s="622"/>
      <c r="D143" s="622"/>
      <c r="E143" s="622"/>
      <c r="F143" s="622"/>
      <c r="G143" s="622"/>
      <c r="H143" s="622"/>
      <c r="I143" s="622"/>
      <c r="J143" s="622"/>
    </row>
    <row r="144" spans="1:10" ht="15.75" x14ac:dyDescent="0.25">
      <c r="A144" s="34"/>
      <c r="B144" s="34"/>
      <c r="C144" s="34"/>
      <c r="D144" s="34"/>
      <c r="E144" s="34"/>
      <c r="F144" s="34"/>
      <c r="G144" s="34"/>
      <c r="H144" s="34"/>
      <c r="I144" s="34"/>
      <c r="J144" s="34"/>
    </row>
    <row r="145" spans="1:10" ht="15.75" x14ac:dyDescent="0.25">
      <c r="A145" s="623" t="s">
        <v>492</v>
      </c>
      <c r="B145" s="623"/>
      <c r="C145" s="623"/>
      <c r="D145" s="623"/>
      <c r="E145" s="623"/>
      <c r="F145" s="623"/>
      <c r="G145" s="623"/>
      <c r="H145" s="623"/>
      <c r="I145" s="623"/>
      <c r="J145" s="623"/>
    </row>
    <row r="146" spans="1:10" ht="15.75" x14ac:dyDescent="0.25">
      <c r="A146" s="622" t="s">
        <v>493</v>
      </c>
      <c r="B146" s="622"/>
      <c r="C146" s="622"/>
      <c r="D146" s="622"/>
      <c r="E146" s="622"/>
      <c r="F146" s="622"/>
      <c r="G146" s="622"/>
      <c r="H146" s="622"/>
      <c r="I146" s="622"/>
      <c r="J146" s="622"/>
    </row>
    <row r="147" spans="1:10" ht="15.75" x14ac:dyDescent="0.25">
      <c r="A147" s="624" t="s">
        <v>494</v>
      </c>
      <c r="B147" s="624"/>
      <c r="C147" s="624"/>
      <c r="D147" s="624"/>
      <c r="E147" s="624"/>
      <c r="F147" s="624"/>
      <c r="G147" s="624"/>
      <c r="H147" s="624"/>
      <c r="I147" s="624"/>
      <c r="J147" s="624"/>
    </row>
    <row r="148" spans="1:10" ht="15.75" x14ac:dyDescent="0.25">
      <c r="A148" s="624" t="s">
        <v>495</v>
      </c>
      <c r="B148" s="624"/>
      <c r="C148" s="624"/>
      <c r="D148" s="624"/>
      <c r="E148" s="624"/>
      <c r="F148" s="624"/>
      <c r="G148" s="624"/>
      <c r="H148" s="624"/>
      <c r="I148" s="624"/>
      <c r="J148" s="624"/>
    </row>
    <row r="149" spans="1:10" ht="15.75" x14ac:dyDescent="0.25">
      <c r="A149" s="623" t="s">
        <v>489</v>
      </c>
      <c r="B149" s="623"/>
      <c r="C149" s="623"/>
      <c r="D149" s="623"/>
      <c r="E149" s="623"/>
      <c r="F149" s="623"/>
      <c r="G149" s="623"/>
      <c r="H149" s="623"/>
      <c r="I149" s="623"/>
      <c r="J149" s="623"/>
    </row>
    <row r="150" spans="1:10" ht="15.75" x14ac:dyDescent="0.25">
      <c r="A150" s="623" t="s">
        <v>496</v>
      </c>
      <c r="B150" s="623"/>
      <c r="C150" s="623"/>
      <c r="D150" s="623"/>
      <c r="E150" s="623"/>
      <c r="F150" s="623"/>
      <c r="G150" s="623"/>
      <c r="H150" s="623"/>
      <c r="I150" s="623"/>
      <c r="J150" s="623"/>
    </row>
    <row r="151" spans="1:10" ht="15.75" x14ac:dyDescent="0.25">
      <c r="A151" s="622" t="s">
        <v>497</v>
      </c>
      <c r="B151" s="622"/>
      <c r="C151" s="622"/>
      <c r="D151" s="622"/>
      <c r="E151" s="622"/>
      <c r="F151" s="622"/>
      <c r="G151" s="622"/>
      <c r="H151" s="622"/>
      <c r="I151" s="622"/>
      <c r="J151" s="622"/>
    </row>
    <row r="152" spans="1:10" ht="15.75" x14ac:dyDescent="0.25">
      <c r="A152" s="624" t="s">
        <v>498</v>
      </c>
      <c r="B152" s="624"/>
      <c r="C152" s="624"/>
      <c r="D152" s="624"/>
      <c r="E152" s="624"/>
      <c r="F152" s="624"/>
      <c r="G152" s="624"/>
      <c r="H152" s="624"/>
      <c r="I152" s="624"/>
      <c r="J152" s="624"/>
    </row>
    <row r="153" spans="1:10" ht="15.75" x14ac:dyDescent="0.25">
      <c r="A153" s="622" t="s">
        <v>499</v>
      </c>
      <c r="B153" s="622"/>
      <c r="C153" s="622"/>
      <c r="D153" s="622"/>
      <c r="E153" s="622"/>
      <c r="F153" s="622"/>
      <c r="G153" s="622"/>
      <c r="H153" s="622"/>
      <c r="I153" s="622"/>
      <c r="J153" s="622"/>
    </row>
    <row r="154" spans="1:10" ht="15.75" x14ac:dyDescent="0.25">
      <c r="A154" s="622" t="s">
        <v>500</v>
      </c>
      <c r="B154" s="622"/>
      <c r="C154" s="622"/>
      <c r="D154" s="622"/>
      <c r="E154" s="622"/>
      <c r="F154" s="622"/>
      <c r="G154" s="622"/>
      <c r="H154" s="622"/>
      <c r="I154" s="622"/>
      <c r="J154" s="622"/>
    </row>
    <row r="155" spans="1:10" ht="15.75" x14ac:dyDescent="0.25">
      <c r="A155" s="622" t="s">
        <v>501</v>
      </c>
      <c r="B155" s="622"/>
      <c r="C155" s="622"/>
      <c r="D155" s="622"/>
      <c r="E155" s="622"/>
      <c r="F155" s="622"/>
      <c r="G155" s="622"/>
      <c r="H155" s="622"/>
      <c r="I155" s="622"/>
      <c r="J155" s="622"/>
    </row>
    <row r="156" spans="1:10" ht="15.75" x14ac:dyDescent="0.25">
      <c r="A156" s="624" t="s">
        <v>502</v>
      </c>
      <c r="B156" s="624"/>
      <c r="C156" s="624"/>
      <c r="D156" s="624"/>
      <c r="E156" s="624"/>
      <c r="F156" s="624"/>
      <c r="G156" s="624"/>
      <c r="H156" s="624"/>
      <c r="I156" s="624"/>
      <c r="J156" s="624"/>
    </row>
    <row r="157" spans="1:10" ht="15.75" x14ac:dyDescent="0.25">
      <c r="A157" s="623" t="s">
        <v>489</v>
      </c>
      <c r="B157" s="623"/>
      <c r="C157" s="623"/>
      <c r="D157" s="623"/>
      <c r="E157" s="623"/>
      <c r="F157" s="623"/>
      <c r="G157" s="623"/>
      <c r="H157" s="623"/>
      <c r="I157" s="623"/>
      <c r="J157" s="623"/>
    </row>
    <row r="158" spans="1:10" ht="15.75" x14ac:dyDescent="0.25">
      <c r="A158" s="623" t="s">
        <v>503</v>
      </c>
      <c r="B158" s="623"/>
      <c r="C158" s="623"/>
      <c r="D158" s="623"/>
      <c r="E158" s="623"/>
      <c r="F158" s="623"/>
      <c r="G158" s="623"/>
      <c r="H158" s="623"/>
      <c r="I158" s="623"/>
      <c r="J158" s="623"/>
    </row>
    <row r="159" spans="1:10" ht="15.75" x14ac:dyDescent="0.25">
      <c r="A159" s="624" t="s">
        <v>504</v>
      </c>
      <c r="B159" s="624"/>
      <c r="C159" s="624"/>
      <c r="D159" s="624"/>
      <c r="E159" s="624"/>
      <c r="F159" s="624"/>
      <c r="G159" s="624"/>
      <c r="H159" s="624"/>
      <c r="I159" s="624"/>
      <c r="J159" s="624"/>
    </row>
    <row r="160" spans="1:10" ht="15.75" x14ac:dyDescent="0.25">
      <c r="A160" s="623" t="s">
        <v>505</v>
      </c>
      <c r="B160" s="623"/>
      <c r="C160" s="623"/>
      <c r="D160" s="623"/>
      <c r="E160" s="623"/>
      <c r="F160" s="623"/>
      <c r="G160" s="623"/>
      <c r="H160" s="623"/>
      <c r="I160" s="623"/>
      <c r="J160" s="623"/>
    </row>
    <row r="161" spans="1:10" ht="15.75" x14ac:dyDescent="0.25">
      <c r="A161" s="623" t="s">
        <v>506</v>
      </c>
      <c r="B161" s="623"/>
      <c r="C161" s="623"/>
      <c r="D161" s="623"/>
      <c r="E161" s="623"/>
      <c r="F161" s="623"/>
      <c r="G161" s="623"/>
      <c r="H161" s="623"/>
      <c r="I161" s="623"/>
      <c r="J161" s="623"/>
    </row>
    <row r="162" spans="1:10" ht="15.75" x14ac:dyDescent="0.25">
      <c r="A162" s="622" t="s">
        <v>507</v>
      </c>
      <c r="B162" s="622"/>
      <c r="C162" s="622"/>
      <c r="D162" s="622"/>
      <c r="E162" s="622"/>
      <c r="F162" s="622"/>
      <c r="G162" s="622"/>
      <c r="H162" s="622"/>
      <c r="I162" s="622"/>
      <c r="J162" s="622"/>
    </row>
    <row r="163" spans="1:10" ht="15.75" x14ac:dyDescent="0.25">
      <c r="A163" s="622" t="s">
        <v>508</v>
      </c>
      <c r="B163" s="622"/>
      <c r="C163" s="622"/>
      <c r="D163" s="622"/>
      <c r="E163" s="622"/>
      <c r="F163" s="622"/>
      <c r="G163" s="622"/>
      <c r="H163" s="622"/>
      <c r="I163" s="622"/>
      <c r="J163" s="622"/>
    </row>
    <row r="164" spans="1:10" ht="15.75" x14ac:dyDescent="0.25">
      <c r="A164" s="622" t="s">
        <v>509</v>
      </c>
      <c r="B164" s="622"/>
      <c r="C164" s="622"/>
      <c r="D164" s="622"/>
      <c r="E164" s="622"/>
      <c r="F164" s="622"/>
      <c r="G164" s="622"/>
      <c r="H164" s="622"/>
      <c r="I164" s="622"/>
      <c r="J164" s="622"/>
    </row>
    <row r="165" spans="1:10" ht="15.75" x14ac:dyDescent="0.25">
      <c r="A165" s="622" t="s">
        <v>510</v>
      </c>
      <c r="B165" s="622"/>
      <c r="C165" s="622"/>
      <c r="D165" s="622"/>
      <c r="E165" s="622"/>
      <c r="F165" s="622"/>
      <c r="G165" s="622"/>
      <c r="H165" s="622"/>
      <c r="I165" s="622"/>
      <c r="J165" s="622"/>
    </row>
    <row r="166" spans="1:10" ht="15.75" x14ac:dyDescent="0.25">
      <c r="A166" s="35"/>
      <c r="B166" s="32"/>
      <c r="C166" s="32"/>
      <c r="D166" s="32"/>
      <c r="E166" s="32"/>
      <c r="F166" s="32"/>
      <c r="G166" s="32"/>
      <c r="H166" s="32"/>
      <c r="I166" s="32"/>
      <c r="J166" s="32"/>
    </row>
    <row r="167" spans="1:10" ht="15.75" x14ac:dyDescent="0.25">
      <c r="A167" s="623" t="s">
        <v>511</v>
      </c>
      <c r="B167" s="623"/>
      <c r="C167" s="623"/>
      <c r="D167" s="623"/>
      <c r="E167" s="623"/>
      <c r="F167" s="623"/>
      <c r="G167" s="623"/>
      <c r="H167" s="623"/>
      <c r="I167" s="623"/>
      <c r="J167" s="623"/>
    </row>
    <row r="168" spans="1:10" ht="15.75" x14ac:dyDescent="0.25">
      <c r="A168" s="624" t="s">
        <v>512</v>
      </c>
      <c r="B168" s="624"/>
      <c r="C168" s="624"/>
      <c r="D168" s="624"/>
      <c r="E168" s="624"/>
      <c r="F168" s="624"/>
      <c r="G168" s="624"/>
      <c r="H168" s="624"/>
      <c r="I168" s="624"/>
      <c r="J168" s="624"/>
    </row>
    <row r="169" spans="1:10" ht="43.5" customHeight="1" x14ac:dyDescent="0.25">
      <c r="A169" s="622" t="s">
        <v>513</v>
      </c>
      <c r="B169" s="622"/>
      <c r="C169" s="622"/>
      <c r="D169" s="622"/>
      <c r="E169" s="622"/>
      <c r="F169" s="622"/>
      <c r="G169" s="622"/>
      <c r="H169" s="622"/>
      <c r="I169" s="622"/>
      <c r="J169" s="622"/>
    </row>
    <row r="170" spans="1:10" ht="29.25" customHeight="1" x14ac:dyDescent="0.25">
      <c r="A170" s="622" t="s">
        <v>514</v>
      </c>
      <c r="B170" s="622"/>
      <c r="C170" s="622"/>
      <c r="D170" s="622"/>
      <c r="E170" s="622"/>
      <c r="F170" s="622"/>
      <c r="G170" s="622"/>
      <c r="H170" s="622"/>
      <c r="I170" s="622"/>
      <c r="J170" s="622"/>
    </row>
    <row r="171" spans="1:10" ht="48.75" customHeight="1" x14ac:dyDescent="0.25">
      <c r="A171" s="622" t="s">
        <v>515</v>
      </c>
      <c r="B171" s="622"/>
      <c r="C171" s="622"/>
      <c r="D171" s="622"/>
      <c r="E171" s="622"/>
      <c r="F171" s="622"/>
      <c r="G171" s="622"/>
      <c r="H171" s="622"/>
      <c r="I171" s="622"/>
      <c r="J171" s="622"/>
    </row>
    <row r="172" spans="1:10" ht="45.75" customHeight="1" x14ac:dyDescent="0.25">
      <c r="A172" s="622" t="s">
        <v>516</v>
      </c>
      <c r="B172" s="622"/>
      <c r="C172" s="622"/>
      <c r="D172" s="622"/>
      <c r="E172" s="622"/>
      <c r="F172" s="622"/>
      <c r="G172" s="622"/>
      <c r="H172" s="622"/>
      <c r="I172" s="622"/>
      <c r="J172" s="622"/>
    </row>
    <row r="173" spans="1:10" ht="15.75" x14ac:dyDescent="0.25">
      <c r="A173" s="626" t="s">
        <v>517</v>
      </c>
      <c r="B173" s="626"/>
      <c r="C173" s="626"/>
      <c r="D173" s="626"/>
      <c r="E173" s="626"/>
      <c r="F173" s="626"/>
      <c r="G173" s="626"/>
      <c r="H173" s="626"/>
      <c r="I173" s="626"/>
      <c r="J173" s="626"/>
    </row>
    <row r="174" spans="1:10" ht="48.75" customHeight="1" x14ac:dyDescent="0.25">
      <c r="A174" s="622" t="s">
        <v>518</v>
      </c>
      <c r="B174" s="622"/>
      <c r="C174" s="622"/>
      <c r="D174" s="622"/>
      <c r="E174" s="622"/>
      <c r="F174" s="622"/>
      <c r="G174" s="622"/>
      <c r="H174" s="622"/>
      <c r="I174" s="622"/>
      <c r="J174" s="622"/>
    </row>
    <row r="175" spans="1:10" ht="37.5" customHeight="1" x14ac:dyDescent="0.25">
      <c r="A175" s="622" t="s">
        <v>519</v>
      </c>
      <c r="B175" s="622"/>
      <c r="C175" s="622"/>
      <c r="D175" s="622"/>
      <c r="E175" s="622"/>
      <c r="F175" s="622"/>
      <c r="G175" s="622"/>
      <c r="H175" s="622"/>
      <c r="I175" s="622"/>
      <c r="J175" s="622"/>
    </row>
    <row r="176" spans="1:10" ht="15" customHeight="1" x14ac:dyDescent="0.25">
      <c r="A176" s="622" t="s">
        <v>520</v>
      </c>
      <c r="B176" s="622"/>
      <c r="C176" s="622"/>
      <c r="D176" s="622"/>
      <c r="E176" s="622"/>
      <c r="F176" s="622"/>
      <c r="G176" s="622"/>
      <c r="H176" s="622"/>
      <c r="I176" s="622"/>
      <c r="J176" s="622"/>
    </row>
    <row r="177" spans="1:10" ht="57.75" customHeight="1" x14ac:dyDescent="0.25">
      <c r="A177" s="622" t="s">
        <v>521</v>
      </c>
      <c r="B177" s="622"/>
      <c r="C177" s="622"/>
      <c r="D177" s="622"/>
      <c r="E177" s="622"/>
      <c r="F177" s="622"/>
      <c r="G177" s="622"/>
      <c r="H177" s="622"/>
      <c r="I177" s="622"/>
      <c r="J177" s="622"/>
    </row>
    <row r="178" spans="1:10" ht="16.5" customHeight="1" x14ac:dyDescent="0.25">
      <c r="A178" s="622" t="s">
        <v>522</v>
      </c>
      <c r="B178" s="622"/>
      <c r="C178" s="622"/>
      <c r="D178" s="622"/>
      <c r="E178" s="622"/>
      <c r="F178" s="622"/>
      <c r="G178" s="622"/>
      <c r="H178" s="622"/>
      <c r="I178" s="622"/>
      <c r="J178" s="622"/>
    </row>
    <row r="179" spans="1:10" ht="30" customHeight="1" x14ac:dyDescent="0.25">
      <c r="A179" s="622" t="s">
        <v>523</v>
      </c>
      <c r="B179" s="622"/>
      <c r="C179" s="622"/>
      <c r="D179" s="622"/>
      <c r="E179" s="622"/>
      <c r="F179" s="622"/>
      <c r="G179" s="622"/>
      <c r="H179" s="622"/>
      <c r="I179" s="622"/>
      <c r="J179" s="622"/>
    </row>
    <row r="180" spans="1:10" ht="30.75" customHeight="1" x14ac:dyDescent="0.25">
      <c r="A180" s="622" t="s">
        <v>524</v>
      </c>
      <c r="B180" s="622"/>
      <c r="C180" s="622"/>
      <c r="D180" s="622"/>
      <c r="E180" s="622"/>
      <c r="F180" s="622"/>
      <c r="G180" s="622"/>
      <c r="H180" s="622"/>
      <c r="I180" s="622"/>
      <c r="J180" s="622"/>
    </row>
    <row r="181" spans="1:10" ht="15.75" x14ac:dyDescent="0.25">
      <c r="A181" s="36"/>
      <c r="B181" s="32"/>
      <c r="C181" s="32"/>
      <c r="D181" s="32"/>
      <c r="E181" s="32"/>
      <c r="F181" s="32"/>
      <c r="G181" s="32"/>
      <c r="H181" s="32"/>
      <c r="I181" s="32"/>
      <c r="J181" s="32"/>
    </row>
    <row r="182" spans="1:10" ht="15.75" x14ac:dyDescent="0.25">
      <c r="A182" s="623" t="s">
        <v>525</v>
      </c>
      <c r="B182" s="623"/>
      <c r="C182" s="623"/>
      <c r="D182" s="623"/>
      <c r="E182" s="623"/>
      <c r="F182" s="623"/>
      <c r="G182" s="623"/>
      <c r="H182" s="623"/>
      <c r="I182" s="623"/>
      <c r="J182" s="623"/>
    </row>
    <row r="183" spans="1:10" ht="15.75" x14ac:dyDescent="0.25">
      <c r="A183" s="623" t="s">
        <v>526</v>
      </c>
      <c r="B183" s="623"/>
      <c r="C183" s="623"/>
      <c r="D183" s="623"/>
      <c r="E183" s="623"/>
      <c r="F183" s="623"/>
      <c r="G183" s="623"/>
      <c r="H183" s="623"/>
      <c r="I183" s="623"/>
      <c r="J183" s="623"/>
    </row>
    <row r="184" spans="1:10" ht="15.75" x14ac:dyDescent="0.25">
      <c r="A184" s="626" t="s">
        <v>527</v>
      </c>
      <c r="B184" s="626"/>
      <c r="C184" s="626"/>
      <c r="D184" s="626"/>
      <c r="E184" s="626"/>
      <c r="F184" s="626"/>
      <c r="G184" s="626"/>
      <c r="H184" s="626"/>
      <c r="I184" s="626"/>
      <c r="J184" s="626"/>
    </row>
    <row r="185" spans="1:10" ht="15.75" x14ac:dyDescent="0.25">
      <c r="A185" s="623" t="s">
        <v>528</v>
      </c>
      <c r="B185" s="623"/>
      <c r="C185" s="623"/>
      <c r="D185" s="623"/>
      <c r="E185" s="623"/>
      <c r="F185" s="623"/>
      <c r="G185" s="623"/>
      <c r="H185" s="623"/>
      <c r="I185" s="623"/>
      <c r="J185" s="623"/>
    </row>
    <row r="186" spans="1:10" ht="15.75" x14ac:dyDescent="0.25">
      <c r="A186" s="623" t="s">
        <v>529</v>
      </c>
      <c r="B186" s="623"/>
      <c r="C186" s="623"/>
      <c r="D186" s="623"/>
      <c r="E186" s="623"/>
      <c r="F186" s="623"/>
      <c r="G186" s="623"/>
      <c r="H186" s="623"/>
      <c r="I186" s="623"/>
      <c r="J186" s="623"/>
    </row>
    <row r="187" spans="1:10" ht="15.75" x14ac:dyDescent="0.25">
      <c r="A187" s="624" t="s">
        <v>482</v>
      </c>
      <c r="B187" s="624"/>
      <c r="C187" s="624"/>
      <c r="D187" s="624"/>
      <c r="E187" s="624"/>
      <c r="F187" s="624"/>
      <c r="G187" s="624"/>
      <c r="H187" s="624"/>
      <c r="I187" s="624"/>
      <c r="J187" s="624"/>
    </row>
    <row r="188" spans="1:10" ht="15.75" x14ac:dyDescent="0.25">
      <c r="A188" s="623" t="s">
        <v>530</v>
      </c>
      <c r="B188" s="623"/>
      <c r="C188" s="623"/>
      <c r="D188" s="623"/>
      <c r="E188" s="623"/>
      <c r="F188" s="623"/>
      <c r="G188" s="623"/>
      <c r="H188" s="623"/>
      <c r="I188" s="623"/>
      <c r="J188" s="623"/>
    </row>
    <row r="189" spans="1:10" ht="15.75" x14ac:dyDescent="0.25">
      <c r="A189" s="624" t="s">
        <v>531</v>
      </c>
      <c r="B189" s="624"/>
      <c r="C189" s="624"/>
      <c r="D189" s="624"/>
      <c r="E189" s="624"/>
      <c r="F189" s="624"/>
      <c r="G189" s="624"/>
      <c r="H189" s="624"/>
      <c r="I189" s="624"/>
      <c r="J189" s="624"/>
    </row>
    <row r="190" spans="1:10" ht="15.75" x14ac:dyDescent="0.25">
      <c r="A190" s="624" t="s">
        <v>532</v>
      </c>
      <c r="B190" s="624"/>
      <c r="C190" s="624"/>
      <c r="D190" s="624"/>
      <c r="E190" s="624"/>
      <c r="F190" s="624"/>
      <c r="G190" s="624"/>
      <c r="H190" s="624"/>
      <c r="I190" s="624"/>
      <c r="J190" s="624"/>
    </row>
    <row r="191" spans="1:10" ht="15.75" x14ac:dyDescent="0.25">
      <c r="A191" s="622" t="s">
        <v>533</v>
      </c>
      <c r="B191" s="622"/>
      <c r="C191" s="622"/>
      <c r="D191" s="622"/>
      <c r="E191" s="622"/>
      <c r="F191" s="622"/>
      <c r="G191" s="622"/>
      <c r="H191" s="622"/>
      <c r="I191" s="622"/>
      <c r="J191" s="622"/>
    </row>
    <row r="192" spans="1:10" ht="15.75" x14ac:dyDescent="0.25">
      <c r="A192" s="625" t="s">
        <v>534</v>
      </c>
      <c r="B192" s="625"/>
      <c r="C192" s="625"/>
      <c r="D192" s="625"/>
      <c r="E192" s="625"/>
      <c r="F192" s="625"/>
      <c r="G192" s="625"/>
      <c r="H192" s="625"/>
      <c r="I192" s="625"/>
      <c r="J192" s="625"/>
    </row>
    <row r="193" spans="1:10" ht="15.75" x14ac:dyDescent="0.25">
      <c r="A193" s="623" t="s">
        <v>505</v>
      </c>
      <c r="B193" s="623"/>
      <c r="C193" s="623"/>
      <c r="D193" s="623"/>
      <c r="E193" s="623"/>
      <c r="F193" s="623"/>
      <c r="G193" s="623"/>
      <c r="H193" s="623"/>
      <c r="I193" s="623"/>
      <c r="J193" s="623"/>
    </row>
    <row r="194" spans="1:10" ht="15.75" x14ac:dyDescent="0.25">
      <c r="A194" s="623" t="s">
        <v>535</v>
      </c>
      <c r="B194" s="623"/>
      <c r="C194" s="623"/>
      <c r="D194" s="623"/>
      <c r="E194" s="623"/>
      <c r="F194" s="623"/>
      <c r="G194" s="623"/>
      <c r="H194" s="623"/>
      <c r="I194" s="623"/>
      <c r="J194" s="623"/>
    </row>
    <row r="195" spans="1:10" ht="40.5" customHeight="1" x14ac:dyDescent="0.25">
      <c r="A195" s="622" t="s">
        <v>536</v>
      </c>
      <c r="B195" s="622"/>
      <c r="C195" s="622"/>
      <c r="D195" s="622"/>
      <c r="E195" s="622"/>
      <c r="F195" s="622"/>
      <c r="G195" s="622"/>
      <c r="H195" s="622"/>
      <c r="I195" s="622"/>
      <c r="J195" s="622"/>
    </row>
    <row r="196" spans="1:10" ht="15.75" x14ac:dyDescent="0.25">
      <c r="A196" s="36"/>
      <c r="B196" s="32"/>
      <c r="C196" s="32"/>
      <c r="D196" s="32"/>
      <c r="E196" s="32"/>
      <c r="F196" s="32"/>
      <c r="G196" s="32"/>
      <c r="H196" s="32"/>
      <c r="I196" s="32"/>
      <c r="J196" s="32"/>
    </row>
    <row r="197" spans="1:10" ht="15.75" x14ac:dyDescent="0.25">
      <c r="A197" s="623" t="s">
        <v>537</v>
      </c>
      <c r="B197" s="623"/>
      <c r="C197" s="623"/>
      <c r="D197" s="623"/>
      <c r="E197" s="623"/>
      <c r="F197" s="623"/>
      <c r="G197" s="623"/>
      <c r="H197" s="623"/>
      <c r="I197" s="623"/>
      <c r="J197" s="623"/>
    </row>
    <row r="198" spans="1:10" ht="15.75" x14ac:dyDescent="0.25">
      <c r="A198" s="623" t="s">
        <v>538</v>
      </c>
      <c r="B198" s="623"/>
      <c r="C198" s="623"/>
      <c r="D198" s="623"/>
      <c r="E198" s="623"/>
      <c r="F198" s="623"/>
      <c r="G198" s="623"/>
      <c r="H198" s="623"/>
      <c r="I198" s="623"/>
      <c r="J198" s="623"/>
    </row>
    <row r="199" spans="1:10" ht="15.75" customHeight="1" x14ac:dyDescent="0.25">
      <c r="A199" s="622" t="s">
        <v>539</v>
      </c>
      <c r="B199" s="622"/>
      <c r="C199" s="622"/>
      <c r="D199" s="622"/>
      <c r="E199" s="622"/>
      <c r="F199" s="622"/>
      <c r="G199" s="622"/>
      <c r="H199" s="622"/>
      <c r="I199" s="622"/>
      <c r="J199" s="622"/>
    </row>
    <row r="200" spans="1:10" ht="15.75" x14ac:dyDescent="0.25">
      <c r="A200" s="31"/>
      <c r="B200" s="32"/>
      <c r="C200" s="32"/>
      <c r="D200" s="32"/>
      <c r="E200" s="32"/>
      <c r="F200" s="32"/>
      <c r="G200" s="32"/>
      <c r="H200" s="32"/>
      <c r="I200" s="32"/>
      <c r="J200" s="32"/>
    </row>
    <row r="201" spans="1:10" ht="15.75" x14ac:dyDescent="0.25">
      <c r="A201" s="623" t="s">
        <v>540</v>
      </c>
      <c r="B201" s="623"/>
      <c r="C201" s="623"/>
      <c r="D201" s="623"/>
      <c r="E201" s="623"/>
      <c r="F201" s="623"/>
      <c r="G201" s="623"/>
      <c r="H201" s="623"/>
      <c r="I201" s="623"/>
      <c r="J201" s="623"/>
    </row>
    <row r="202" spans="1:10" ht="15.75" x14ac:dyDescent="0.25">
      <c r="A202" s="623" t="s">
        <v>541</v>
      </c>
      <c r="B202" s="623"/>
      <c r="C202" s="623"/>
      <c r="D202" s="623"/>
      <c r="E202" s="623"/>
      <c r="F202" s="623"/>
      <c r="G202" s="623"/>
      <c r="H202" s="623"/>
      <c r="I202" s="623"/>
      <c r="J202" s="623"/>
    </row>
    <row r="203" spans="1:10" ht="15.75" x14ac:dyDescent="0.25">
      <c r="A203" s="622" t="s">
        <v>542</v>
      </c>
      <c r="B203" s="622"/>
      <c r="C203" s="622"/>
      <c r="D203" s="622"/>
      <c r="E203" s="622"/>
      <c r="F203" s="622"/>
      <c r="G203" s="622"/>
      <c r="H203" s="622"/>
      <c r="I203" s="622"/>
      <c r="J203" s="622"/>
    </row>
    <row r="204" spans="1:10" ht="15.75" x14ac:dyDescent="0.25">
      <c r="A204" s="622" t="s">
        <v>543</v>
      </c>
      <c r="B204" s="622"/>
      <c r="C204" s="622"/>
      <c r="D204" s="622"/>
      <c r="E204" s="622"/>
      <c r="F204" s="622"/>
      <c r="G204" s="622"/>
      <c r="H204" s="622"/>
      <c r="I204" s="622"/>
      <c r="J204" s="622"/>
    </row>
    <row r="205" spans="1:10" ht="29.25" customHeight="1" x14ac:dyDescent="0.25">
      <c r="A205" s="622" t="s">
        <v>544</v>
      </c>
      <c r="B205" s="622"/>
      <c r="C205" s="622"/>
      <c r="D205" s="622"/>
      <c r="E205" s="622"/>
      <c r="F205" s="622"/>
      <c r="G205" s="622"/>
      <c r="H205" s="622"/>
      <c r="I205" s="622"/>
      <c r="J205" s="622"/>
    </row>
    <row r="206" spans="1:10" ht="62.25" customHeight="1" x14ac:dyDescent="0.25">
      <c r="A206" s="622" t="s">
        <v>545</v>
      </c>
      <c r="B206" s="622"/>
      <c r="C206" s="622"/>
      <c r="D206" s="622"/>
      <c r="E206" s="622"/>
      <c r="F206" s="622"/>
      <c r="G206" s="622"/>
      <c r="H206" s="622"/>
      <c r="I206" s="622"/>
      <c r="J206" s="622"/>
    </row>
    <row r="207" spans="1:10" ht="30" customHeight="1" x14ac:dyDescent="0.25">
      <c r="A207" s="622" t="s">
        <v>546</v>
      </c>
      <c r="B207" s="622"/>
      <c r="C207" s="622"/>
      <c r="D207" s="622"/>
      <c r="E207" s="622"/>
      <c r="F207" s="622"/>
      <c r="G207" s="622"/>
      <c r="H207" s="622"/>
      <c r="I207" s="622"/>
      <c r="J207" s="622"/>
    </row>
    <row r="208" spans="1:10" ht="45" customHeight="1" x14ac:dyDescent="0.25">
      <c r="A208" s="622" t="s">
        <v>547</v>
      </c>
      <c r="B208" s="622"/>
      <c r="C208" s="622"/>
      <c r="D208" s="622"/>
      <c r="E208" s="622"/>
      <c r="F208" s="622"/>
      <c r="G208" s="622"/>
      <c r="H208" s="622"/>
      <c r="I208" s="622"/>
      <c r="J208" s="622"/>
    </row>
    <row r="209" spans="1:10" ht="15.75" x14ac:dyDescent="0.25">
      <c r="A209" s="34"/>
      <c r="B209" s="34"/>
      <c r="C209" s="34"/>
      <c r="D209" s="34"/>
      <c r="E209" s="34"/>
      <c r="F209" s="34"/>
      <c r="G209" s="34"/>
      <c r="H209" s="34"/>
      <c r="I209" s="34"/>
      <c r="J209" s="34"/>
    </row>
    <row r="210" spans="1:10" ht="15.75" x14ac:dyDescent="0.25">
      <c r="A210" s="623" t="s">
        <v>548</v>
      </c>
      <c r="B210" s="623"/>
      <c r="C210" s="623"/>
      <c r="D210" s="623"/>
      <c r="E210" s="623"/>
      <c r="F210" s="623"/>
      <c r="G210" s="623"/>
      <c r="H210" s="623"/>
      <c r="I210" s="623"/>
      <c r="J210" s="623"/>
    </row>
    <row r="211" spans="1:10" ht="31.5" customHeight="1" x14ac:dyDescent="0.25">
      <c r="A211" s="622" t="s">
        <v>549</v>
      </c>
      <c r="B211" s="622"/>
      <c r="C211" s="622"/>
      <c r="D211" s="622"/>
      <c r="E211" s="622"/>
      <c r="F211" s="622"/>
      <c r="G211" s="622"/>
      <c r="H211" s="622"/>
      <c r="I211" s="622"/>
      <c r="J211" s="622"/>
    </row>
    <row r="212" spans="1:10" ht="15.75" x14ac:dyDescent="0.25">
      <c r="A212" s="34"/>
      <c r="B212" s="34"/>
      <c r="C212" s="34"/>
      <c r="D212" s="34"/>
      <c r="E212" s="34"/>
      <c r="F212" s="34"/>
      <c r="G212" s="34"/>
      <c r="H212" s="34"/>
      <c r="I212" s="34"/>
      <c r="J212" s="34"/>
    </row>
    <row r="213" spans="1:10" ht="15.75" x14ac:dyDescent="0.25">
      <c r="A213" s="36"/>
      <c r="B213" s="32"/>
      <c r="C213" s="32"/>
      <c r="D213" s="32"/>
      <c r="E213" s="32"/>
      <c r="F213" s="32"/>
      <c r="G213" s="32"/>
      <c r="H213" s="32"/>
      <c r="I213" s="32"/>
      <c r="J213" s="32"/>
    </row>
    <row r="214" spans="1:10" ht="15.75" x14ac:dyDescent="0.25">
      <c r="A214" s="623" t="s">
        <v>550</v>
      </c>
      <c r="B214" s="623"/>
      <c r="C214" s="623"/>
      <c r="D214" s="623"/>
      <c r="E214" s="623"/>
      <c r="F214" s="623"/>
      <c r="G214" s="623"/>
      <c r="H214" s="623"/>
      <c r="I214" s="623"/>
      <c r="J214" s="623"/>
    </row>
    <row r="215" spans="1:10" ht="21" customHeight="1" x14ac:dyDescent="0.25">
      <c r="A215" s="622" t="s">
        <v>551</v>
      </c>
      <c r="B215" s="622"/>
      <c r="C215" s="622"/>
      <c r="D215" s="622"/>
      <c r="E215" s="622"/>
      <c r="F215" s="622"/>
      <c r="G215" s="622"/>
      <c r="H215" s="622"/>
      <c r="I215" s="622"/>
      <c r="J215" s="622"/>
    </row>
    <row r="216" spans="1:10" ht="15.75" x14ac:dyDescent="0.25">
      <c r="A216" s="622" t="s">
        <v>552</v>
      </c>
      <c r="B216" s="622"/>
      <c r="C216" s="622"/>
      <c r="D216" s="622"/>
      <c r="E216" s="622"/>
      <c r="F216" s="622"/>
      <c r="G216" s="622"/>
      <c r="H216" s="622"/>
      <c r="I216" s="622"/>
      <c r="J216" s="622"/>
    </row>
    <row r="217" spans="1:10" ht="15.75" x14ac:dyDescent="0.25">
      <c r="A217" s="36"/>
      <c r="B217" s="32"/>
      <c r="C217" s="32"/>
      <c r="D217" s="32"/>
      <c r="E217" s="32"/>
      <c r="F217" s="32"/>
      <c r="G217" s="32"/>
      <c r="H217" s="32"/>
      <c r="I217" s="32"/>
      <c r="J217" s="32"/>
    </row>
    <row r="218" spans="1:10" ht="15.75" x14ac:dyDescent="0.25">
      <c r="A218" s="455" t="s">
        <v>553</v>
      </c>
      <c r="B218" s="455"/>
      <c r="C218" s="455"/>
      <c r="D218" s="455"/>
      <c r="E218" s="455"/>
      <c r="F218" s="455"/>
      <c r="G218" s="455"/>
      <c r="H218" s="455"/>
      <c r="I218" s="455"/>
      <c r="J218" s="455"/>
    </row>
    <row r="219" spans="1:10" ht="15.75" x14ac:dyDescent="0.25">
      <c r="A219" s="36"/>
      <c r="B219" s="32"/>
      <c r="C219" s="32"/>
      <c r="D219" s="32"/>
      <c r="E219" s="32"/>
      <c r="F219" s="32"/>
      <c r="G219" s="32"/>
      <c r="H219" s="32"/>
      <c r="I219" s="32"/>
      <c r="J219" s="32"/>
    </row>
    <row r="220" spans="1:10" ht="15.75" x14ac:dyDescent="0.25">
      <c r="A220" s="5" t="s">
        <v>554</v>
      </c>
      <c r="B220" s="32"/>
      <c r="C220" s="32"/>
      <c r="D220" s="32"/>
      <c r="E220" s="32"/>
      <c r="F220" s="32"/>
      <c r="G220" s="32"/>
      <c r="H220" s="32"/>
      <c r="I220" s="32"/>
      <c r="J220" s="32"/>
    </row>
    <row r="221" spans="1:10" ht="15.75" x14ac:dyDescent="0.25">
      <c r="A221" s="5" t="s">
        <v>555</v>
      </c>
      <c r="B221" s="32"/>
      <c r="C221" s="32"/>
      <c r="D221" s="32"/>
      <c r="E221" s="32"/>
      <c r="F221" s="32"/>
      <c r="G221" s="32"/>
      <c r="H221" s="32"/>
      <c r="I221" s="32"/>
      <c r="J221" s="32"/>
    </row>
    <row r="222" spans="1:10" ht="15.75" x14ac:dyDescent="0.25">
      <c r="A222" s="5" t="s">
        <v>556</v>
      </c>
      <c r="B222" s="32"/>
      <c r="C222" s="32"/>
      <c r="D222" s="32"/>
      <c r="E222" s="32"/>
      <c r="F222" s="32"/>
      <c r="G222" s="32"/>
      <c r="H222" s="32"/>
      <c r="I222" s="32"/>
      <c r="J222" s="32"/>
    </row>
    <row r="223" spans="1:10" ht="15.75" x14ac:dyDescent="0.25">
      <c r="A223" s="5" t="s">
        <v>557</v>
      </c>
      <c r="B223" s="32"/>
      <c r="C223" s="32"/>
      <c r="D223" s="32"/>
      <c r="E223" s="32"/>
      <c r="F223" s="32"/>
      <c r="G223" s="32"/>
      <c r="H223" s="32"/>
      <c r="I223" s="32"/>
      <c r="J223" s="32"/>
    </row>
    <row r="224" spans="1:10" ht="15.75" x14ac:dyDescent="0.25">
      <c r="A224" s="5" t="s">
        <v>558</v>
      </c>
      <c r="B224" s="32"/>
      <c r="C224" s="32"/>
      <c r="D224" s="32"/>
      <c r="E224" s="32"/>
      <c r="F224" s="32"/>
      <c r="G224" s="32"/>
      <c r="H224" s="32"/>
      <c r="I224" s="32"/>
      <c r="J224" s="32"/>
    </row>
    <row r="225" spans="1:10" ht="15.75" x14ac:dyDescent="0.25">
      <c r="A225" s="5" t="s">
        <v>559</v>
      </c>
      <c r="B225" s="32"/>
      <c r="C225" s="32"/>
      <c r="D225" s="32"/>
      <c r="E225" s="32"/>
      <c r="F225" s="32"/>
      <c r="G225" s="32"/>
      <c r="H225" s="32"/>
      <c r="I225" s="32"/>
      <c r="J225" s="32"/>
    </row>
    <row r="226" spans="1:10" ht="15.75" x14ac:dyDescent="0.25">
      <c r="A226" s="5" t="s">
        <v>560</v>
      </c>
      <c r="B226" s="32"/>
      <c r="C226" s="32"/>
      <c r="D226" s="32"/>
      <c r="E226" s="32"/>
      <c r="F226" s="32"/>
      <c r="G226" s="32"/>
      <c r="H226" s="32"/>
      <c r="I226" s="32"/>
      <c r="J226" s="32"/>
    </row>
    <row r="227" spans="1:10" ht="15.75" x14ac:dyDescent="0.25">
      <c r="A227" s="5" t="s">
        <v>561</v>
      </c>
      <c r="B227" s="32"/>
      <c r="C227" s="32"/>
      <c r="D227" s="32"/>
      <c r="E227" s="32"/>
      <c r="F227" s="32"/>
      <c r="G227" s="32"/>
      <c r="H227" s="32"/>
      <c r="I227" s="32"/>
      <c r="J227" s="32"/>
    </row>
    <row r="228" spans="1:10" ht="15.75" x14ac:dyDescent="0.25">
      <c r="A228" s="5" t="s">
        <v>562</v>
      </c>
      <c r="B228" s="32"/>
      <c r="C228" s="32"/>
      <c r="D228" s="32"/>
      <c r="E228" s="32"/>
      <c r="F228" s="32"/>
      <c r="G228" s="32"/>
      <c r="H228" s="32"/>
      <c r="I228" s="32"/>
      <c r="J228" s="32"/>
    </row>
    <row r="229" spans="1:10" ht="15.75" x14ac:dyDescent="0.25">
      <c r="A229" s="5" t="s">
        <v>563</v>
      </c>
      <c r="B229" s="32"/>
      <c r="C229" s="32"/>
      <c r="D229" s="32"/>
      <c r="E229" s="32"/>
      <c r="F229" s="32"/>
      <c r="G229" s="32"/>
      <c r="H229" s="32"/>
      <c r="I229" s="32"/>
      <c r="J229" s="32"/>
    </row>
    <row r="230" spans="1:10" ht="15.75" x14ac:dyDescent="0.25">
      <c r="A230" s="5" t="s">
        <v>564</v>
      </c>
      <c r="B230" s="32"/>
      <c r="C230" s="32"/>
      <c r="D230" s="32"/>
      <c r="E230" s="32"/>
      <c r="F230" s="32"/>
      <c r="G230" s="32"/>
      <c r="H230" s="32"/>
      <c r="I230" s="32"/>
      <c r="J230" s="32"/>
    </row>
    <row r="231" spans="1:10" ht="15.75" x14ac:dyDescent="0.25">
      <c r="A231" s="5" t="s">
        <v>563</v>
      </c>
      <c r="B231" s="32"/>
      <c r="C231" s="32"/>
      <c r="D231" s="32"/>
      <c r="E231" s="32"/>
      <c r="F231" s="32"/>
      <c r="G231" s="32"/>
      <c r="H231" s="32"/>
      <c r="I231" s="32"/>
      <c r="J231" s="32"/>
    </row>
    <row r="232" spans="1:10" ht="15.75" x14ac:dyDescent="0.25">
      <c r="A232" s="5" t="s">
        <v>565</v>
      </c>
      <c r="B232" s="32"/>
      <c r="C232" s="32"/>
      <c r="D232" s="32"/>
      <c r="E232" s="32"/>
      <c r="F232" s="32"/>
      <c r="G232" s="32"/>
      <c r="H232" s="32"/>
      <c r="I232" s="32"/>
      <c r="J232" s="32"/>
    </row>
    <row r="233" spans="1:10" ht="15.75" x14ac:dyDescent="0.25">
      <c r="A233" s="5" t="s">
        <v>566</v>
      </c>
      <c r="B233" s="32"/>
      <c r="C233" s="32"/>
      <c r="D233" s="32"/>
      <c r="E233" s="32"/>
      <c r="F233" s="32"/>
      <c r="G233" s="32"/>
      <c r="H233" s="32"/>
      <c r="I233" s="32"/>
      <c r="J233" s="32"/>
    </row>
    <row r="234" spans="1:10" ht="15.75" x14ac:dyDescent="0.25">
      <c r="A234" s="5" t="s">
        <v>567</v>
      </c>
      <c r="B234" s="32"/>
      <c r="C234" s="32"/>
      <c r="D234" s="32"/>
      <c r="E234" s="32"/>
      <c r="F234" s="32"/>
      <c r="G234" s="32"/>
      <c r="H234" s="32"/>
      <c r="I234" s="32"/>
      <c r="J234" s="32"/>
    </row>
    <row r="235" spans="1:10" ht="15.75" x14ac:dyDescent="0.25">
      <c r="A235" s="5" t="s">
        <v>568</v>
      </c>
      <c r="B235" s="32"/>
      <c r="C235" s="32"/>
      <c r="D235" s="32"/>
      <c r="E235" s="32"/>
      <c r="F235" s="32"/>
      <c r="G235" s="32"/>
      <c r="H235" s="32"/>
      <c r="I235" s="32"/>
      <c r="J235" s="32"/>
    </row>
    <row r="236" spans="1:10" ht="15.75" x14ac:dyDescent="0.25">
      <c r="A236" s="5" t="s">
        <v>569</v>
      </c>
      <c r="B236" s="32"/>
      <c r="C236" s="32"/>
      <c r="D236" s="32"/>
      <c r="E236" s="32"/>
      <c r="F236" s="32"/>
      <c r="G236" s="32"/>
      <c r="H236" s="32"/>
      <c r="I236" s="32"/>
      <c r="J236" s="32"/>
    </row>
    <row r="237" spans="1:10" ht="15.75" x14ac:dyDescent="0.25">
      <c r="A237" s="5" t="s">
        <v>570</v>
      </c>
      <c r="B237" s="32"/>
      <c r="C237" s="32"/>
      <c r="D237" s="32"/>
      <c r="E237" s="32"/>
      <c r="F237" s="32"/>
      <c r="G237" s="32"/>
      <c r="H237" s="32"/>
      <c r="I237" s="32"/>
      <c r="J237" s="32"/>
    </row>
    <row r="238" spans="1:10" ht="15.75" x14ac:dyDescent="0.25">
      <c r="A238" s="5" t="s">
        <v>571</v>
      </c>
      <c r="B238" s="32"/>
      <c r="C238" s="32"/>
      <c r="D238" s="32"/>
      <c r="E238" s="32"/>
      <c r="F238" s="32"/>
      <c r="G238" s="32"/>
      <c r="H238" s="32"/>
      <c r="I238" s="32"/>
      <c r="J238" s="32"/>
    </row>
    <row r="239" spans="1:10" ht="15.75" x14ac:dyDescent="0.25">
      <c r="A239" s="5" t="s">
        <v>572</v>
      </c>
      <c r="B239" s="32"/>
      <c r="C239" s="32"/>
      <c r="D239" s="32"/>
      <c r="E239" s="32"/>
      <c r="F239" s="32"/>
      <c r="G239" s="32"/>
      <c r="H239" s="32"/>
      <c r="I239" s="32"/>
      <c r="J239" s="32"/>
    </row>
    <row r="240" spans="1:10" ht="15.75" x14ac:dyDescent="0.25">
      <c r="A240" s="5" t="s">
        <v>573</v>
      </c>
      <c r="B240" s="32"/>
      <c r="C240" s="32"/>
      <c r="D240" s="32"/>
      <c r="E240" s="32"/>
      <c r="F240" s="32"/>
      <c r="G240" s="32"/>
      <c r="H240" s="32"/>
      <c r="I240" s="32"/>
      <c r="J240" s="32"/>
    </row>
    <row r="241" spans="1:10" ht="15.75" x14ac:dyDescent="0.25">
      <c r="A241" s="5" t="s">
        <v>574</v>
      </c>
      <c r="B241" s="32"/>
      <c r="C241" s="32"/>
      <c r="D241" s="32"/>
      <c r="E241" s="32"/>
      <c r="F241" s="32"/>
      <c r="G241" s="32"/>
      <c r="H241" s="32"/>
      <c r="I241" s="32"/>
      <c r="J241" s="32"/>
    </row>
    <row r="242" spans="1:10" ht="15.75" x14ac:dyDescent="0.25">
      <c r="A242" s="5" t="s">
        <v>575</v>
      </c>
      <c r="B242" s="32"/>
      <c r="C242" s="32"/>
      <c r="D242" s="32"/>
      <c r="E242" s="32"/>
      <c r="F242" s="32"/>
      <c r="G242" s="32"/>
      <c r="H242" s="32"/>
      <c r="I242" s="32"/>
      <c r="J242" s="32"/>
    </row>
    <row r="243" spans="1:10" ht="15.75" x14ac:dyDescent="0.25">
      <c r="A243" s="5" t="s">
        <v>576</v>
      </c>
      <c r="B243" s="32"/>
      <c r="C243" s="32"/>
      <c r="D243" s="32"/>
      <c r="E243" s="32"/>
      <c r="F243" s="32"/>
      <c r="G243" s="32"/>
      <c r="H243" s="32"/>
      <c r="I243" s="32"/>
      <c r="J243" s="32"/>
    </row>
    <row r="244" spans="1:10" ht="15.75" x14ac:dyDescent="0.25">
      <c r="A244" s="5" t="s">
        <v>577</v>
      </c>
      <c r="B244" s="32"/>
      <c r="C244" s="32"/>
      <c r="D244" s="32"/>
      <c r="E244" s="32"/>
      <c r="F244" s="32"/>
      <c r="G244" s="32"/>
      <c r="H244" s="32"/>
      <c r="I244" s="32"/>
      <c r="J244" s="32"/>
    </row>
    <row r="245" spans="1:10" ht="15.75" x14ac:dyDescent="0.25">
      <c r="A245" s="5" t="s">
        <v>578</v>
      </c>
      <c r="B245" s="32"/>
      <c r="C245" s="32"/>
      <c r="D245" s="32"/>
      <c r="E245" s="32"/>
      <c r="F245" s="32"/>
      <c r="G245" s="32"/>
      <c r="H245" s="32"/>
      <c r="I245" s="32"/>
      <c r="J245" s="32"/>
    </row>
    <row r="246" spans="1:10" ht="15.75" x14ac:dyDescent="0.25">
      <c r="A246" s="5" t="s">
        <v>579</v>
      </c>
      <c r="B246" s="32"/>
      <c r="C246" s="32"/>
      <c r="D246" s="32"/>
      <c r="E246" s="32"/>
      <c r="F246" s="32"/>
      <c r="G246" s="32"/>
      <c r="H246" s="32"/>
      <c r="I246" s="32"/>
      <c r="J246" s="32"/>
    </row>
    <row r="247" spans="1:10" ht="15.75" x14ac:dyDescent="0.25">
      <c r="A247" s="5" t="s">
        <v>580</v>
      </c>
      <c r="B247" s="32"/>
      <c r="C247" s="32"/>
      <c r="D247" s="32"/>
      <c r="E247" s="32"/>
      <c r="F247" s="32"/>
      <c r="G247" s="32"/>
      <c r="H247" s="32"/>
      <c r="I247" s="32"/>
      <c r="J247" s="32"/>
    </row>
    <row r="248" spans="1:10" ht="15.75" x14ac:dyDescent="0.25">
      <c r="A248" s="5" t="s">
        <v>570</v>
      </c>
      <c r="B248" s="32"/>
      <c r="C248" s="32"/>
      <c r="D248" s="32"/>
      <c r="E248" s="32"/>
      <c r="F248" s="32"/>
      <c r="G248" s="32"/>
      <c r="H248" s="32"/>
      <c r="I248" s="32"/>
      <c r="J248" s="32"/>
    </row>
    <row r="249" spans="1:10" ht="15.75" x14ac:dyDescent="0.25">
      <c r="A249" s="5" t="s">
        <v>581</v>
      </c>
      <c r="B249" s="32"/>
      <c r="C249" s="32"/>
      <c r="D249" s="32"/>
      <c r="E249" s="32"/>
      <c r="F249" s="32"/>
      <c r="G249" s="32"/>
      <c r="H249" s="32"/>
      <c r="I249" s="32"/>
      <c r="J249" s="32"/>
    </row>
    <row r="250" spans="1:10" ht="15.75" x14ac:dyDescent="0.25">
      <c r="A250" s="5" t="s">
        <v>579</v>
      </c>
      <c r="B250" s="32"/>
      <c r="C250" s="32"/>
      <c r="D250" s="32"/>
      <c r="E250" s="32"/>
      <c r="F250" s="32"/>
      <c r="G250" s="32"/>
      <c r="H250" s="32"/>
      <c r="I250" s="32"/>
      <c r="J250" s="32"/>
    </row>
    <row r="251" spans="1:10" ht="15.75" x14ac:dyDescent="0.25">
      <c r="A251" s="5" t="s">
        <v>582</v>
      </c>
      <c r="B251" s="32"/>
      <c r="C251" s="32"/>
      <c r="D251" s="32"/>
      <c r="E251" s="32"/>
      <c r="F251" s="32"/>
      <c r="G251" s="32"/>
      <c r="H251" s="32"/>
      <c r="I251" s="32"/>
      <c r="J251" s="32"/>
    </row>
    <row r="252" spans="1:10" ht="15.75" x14ac:dyDescent="0.25">
      <c r="A252" s="5" t="s">
        <v>583</v>
      </c>
      <c r="B252" s="32"/>
      <c r="C252" s="32"/>
      <c r="D252" s="32"/>
      <c r="E252" s="32"/>
      <c r="F252" s="32"/>
      <c r="G252" s="32"/>
      <c r="H252" s="32"/>
      <c r="I252" s="32"/>
      <c r="J252" s="32"/>
    </row>
    <row r="253" spans="1:10" ht="15.75" x14ac:dyDescent="0.25">
      <c r="A253" s="5" t="s">
        <v>584</v>
      </c>
      <c r="B253" s="32"/>
      <c r="C253" s="32"/>
      <c r="D253" s="32"/>
      <c r="E253" s="32"/>
      <c r="F253" s="32"/>
      <c r="G253" s="32"/>
      <c r="H253" s="32"/>
      <c r="I253" s="32"/>
      <c r="J253" s="32"/>
    </row>
    <row r="254" spans="1:10" ht="15.75" x14ac:dyDescent="0.25">
      <c r="A254" s="5" t="s">
        <v>585</v>
      </c>
      <c r="B254" s="32"/>
      <c r="C254" s="32"/>
      <c r="D254" s="32"/>
      <c r="E254" s="32"/>
      <c r="F254" s="32"/>
      <c r="G254" s="32"/>
      <c r="H254" s="32"/>
      <c r="I254" s="32"/>
      <c r="J254" s="32"/>
    </row>
    <row r="255" spans="1:10" ht="15.75" x14ac:dyDescent="0.25">
      <c r="A255" s="5" t="s">
        <v>586</v>
      </c>
      <c r="B255" s="32"/>
      <c r="C255" s="32"/>
      <c r="D255" s="32"/>
      <c r="E255" s="32"/>
      <c r="F255" s="32"/>
      <c r="G255" s="32"/>
      <c r="H255" s="32"/>
      <c r="I255" s="32"/>
      <c r="J255" s="32"/>
    </row>
    <row r="256" spans="1:10" ht="15.75" x14ac:dyDescent="0.25">
      <c r="A256" s="5" t="s">
        <v>586</v>
      </c>
      <c r="B256" s="32"/>
      <c r="C256" s="32"/>
      <c r="D256" s="32"/>
      <c r="E256" s="32"/>
      <c r="F256" s="32"/>
      <c r="G256" s="32"/>
      <c r="H256" s="32"/>
      <c r="I256" s="32"/>
      <c r="J256" s="32"/>
    </row>
    <row r="257" spans="1:10" ht="15.75" x14ac:dyDescent="0.25">
      <c r="A257" s="5" t="s">
        <v>587</v>
      </c>
      <c r="B257" s="32"/>
      <c r="C257" s="32"/>
      <c r="D257" s="32"/>
      <c r="E257" s="32"/>
      <c r="F257" s="32"/>
      <c r="G257" s="32"/>
      <c r="H257" s="32"/>
      <c r="I257" s="32"/>
      <c r="J257" s="32"/>
    </row>
    <row r="258" spans="1:10" ht="15.75" x14ac:dyDescent="0.25">
      <c r="A258" s="5" t="s">
        <v>588</v>
      </c>
      <c r="B258" s="32"/>
      <c r="C258" s="32"/>
      <c r="D258" s="32"/>
      <c r="E258" s="32"/>
      <c r="F258" s="32"/>
      <c r="G258" s="32"/>
      <c r="H258" s="32"/>
      <c r="I258" s="32"/>
      <c r="J258" s="32"/>
    </row>
    <row r="259" spans="1:10" ht="15.75" x14ac:dyDescent="0.25">
      <c r="A259" s="5" t="s">
        <v>589</v>
      </c>
      <c r="B259" s="32"/>
      <c r="C259" s="32"/>
      <c r="D259" s="32"/>
      <c r="E259" s="32"/>
      <c r="F259" s="32"/>
      <c r="G259" s="32"/>
      <c r="H259" s="32"/>
      <c r="I259" s="32"/>
      <c r="J259" s="32"/>
    </row>
    <row r="260" spans="1:10" ht="15.75" x14ac:dyDescent="0.25">
      <c r="A260" s="5" t="s">
        <v>590</v>
      </c>
      <c r="B260" s="32"/>
      <c r="C260" s="32"/>
      <c r="D260" s="32"/>
      <c r="E260" s="32"/>
      <c r="F260" s="32"/>
      <c r="G260" s="32"/>
      <c r="H260" s="32"/>
      <c r="I260" s="32"/>
      <c r="J260" s="32"/>
    </row>
    <row r="261" spans="1:10" ht="15.75" x14ac:dyDescent="0.25">
      <c r="A261" s="36"/>
      <c r="B261" s="32"/>
      <c r="C261" s="32"/>
      <c r="D261" s="32"/>
      <c r="E261" s="32"/>
      <c r="F261" s="32"/>
      <c r="G261" s="32"/>
      <c r="H261" s="32"/>
      <c r="I261" s="32"/>
      <c r="J261" s="32"/>
    </row>
    <row r="262" spans="1:10" ht="15.75" x14ac:dyDescent="0.25">
      <c r="A262" s="623"/>
      <c r="B262" s="623"/>
      <c r="C262" s="623"/>
      <c r="D262" s="623"/>
      <c r="E262" s="623"/>
      <c r="F262" s="623"/>
      <c r="G262" s="623"/>
      <c r="H262" s="623"/>
      <c r="I262" s="623"/>
      <c r="J262" s="623"/>
    </row>
    <row r="263" spans="1:10" ht="31.5" customHeight="1" x14ac:dyDescent="0.25">
      <c r="A263" s="622" t="s">
        <v>591</v>
      </c>
      <c r="B263" s="622"/>
      <c r="C263" s="622"/>
      <c r="D263" s="622"/>
      <c r="E263" s="622"/>
      <c r="F263" s="622"/>
      <c r="G263" s="622"/>
      <c r="H263" s="622"/>
      <c r="I263" s="622"/>
      <c r="J263" s="622"/>
    </row>
    <row r="264" spans="1:10" ht="13.5" customHeight="1" x14ac:dyDescent="0.25">
      <c r="A264" s="622" t="s">
        <v>592</v>
      </c>
      <c r="B264" s="622"/>
      <c r="C264" s="622"/>
      <c r="D264" s="622"/>
      <c r="E264" s="622"/>
      <c r="F264" s="622"/>
      <c r="G264" s="622"/>
      <c r="H264" s="622"/>
      <c r="I264" s="622"/>
      <c r="J264" s="622"/>
    </row>
    <row r="265" spans="1:10" ht="15.75" x14ac:dyDescent="0.25">
      <c r="A265" s="622" t="s">
        <v>593</v>
      </c>
      <c r="B265" s="622"/>
      <c r="C265" s="622"/>
      <c r="D265" s="622"/>
      <c r="E265" s="622"/>
      <c r="F265" s="622"/>
      <c r="G265" s="622"/>
      <c r="H265" s="622"/>
      <c r="I265" s="622"/>
      <c r="J265" s="622"/>
    </row>
    <row r="266" spans="1:10" ht="15.75" x14ac:dyDescent="0.25">
      <c r="A266" s="622" t="s">
        <v>594</v>
      </c>
      <c r="B266" s="622"/>
      <c r="C266" s="622"/>
      <c r="D266" s="622"/>
      <c r="E266" s="622"/>
      <c r="F266" s="622"/>
      <c r="G266" s="622"/>
      <c r="H266" s="622"/>
      <c r="I266" s="622"/>
      <c r="J266" s="622"/>
    </row>
    <row r="267" spans="1:10" ht="30" customHeight="1" x14ac:dyDescent="0.25">
      <c r="A267" s="622" t="s">
        <v>595</v>
      </c>
      <c r="B267" s="622"/>
      <c r="C267" s="622"/>
      <c r="D267" s="622"/>
      <c r="E267" s="622"/>
      <c r="F267" s="622"/>
      <c r="G267" s="622"/>
      <c r="H267" s="622"/>
      <c r="I267" s="622"/>
      <c r="J267" s="622"/>
    </row>
    <row r="268" spans="1:10" ht="30.75" customHeight="1" x14ac:dyDescent="0.25">
      <c r="A268" s="622" t="s">
        <v>596</v>
      </c>
      <c r="B268" s="622"/>
      <c r="C268" s="622"/>
      <c r="D268" s="622"/>
      <c r="E268" s="622"/>
      <c r="F268" s="622"/>
      <c r="G268" s="622"/>
      <c r="H268" s="622"/>
      <c r="I268" s="622"/>
      <c r="J268" s="622"/>
    </row>
  </sheetData>
  <mergeCells count="153">
    <mergeCell ref="A1:J1"/>
    <mergeCell ref="A268:J268"/>
    <mergeCell ref="A263:J263"/>
    <mergeCell ref="A264:J264"/>
    <mergeCell ref="A265:J265"/>
    <mergeCell ref="A266:J266"/>
    <mergeCell ref="A267:J267"/>
    <mergeCell ref="A214:J214"/>
    <mergeCell ref="A215:J215"/>
    <mergeCell ref="A216:J216"/>
    <mergeCell ref="A218:J218"/>
    <mergeCell ref="A262:J262"/>
    <mergeCell ref="A206:J206"/>
    <mergeCell ref="A207:J207"/>
    <mergeCell ref="A208:J208"/>
    <mergeCell ref="A210:J210"/>
    <mergeCell ref="A211:J211"/>
    <mergeCell ref="A201:J201"/>
    <mergeCell ref="A202:J202"/>
    <mergeCell ref="A203:J203"/>
    <mergeCell ref="A204:J204"/>
    <mergeCell ref="A205:J205"/>
    <mergeCell ref="A194:J194"/>
    <mergeCell ref="A195:J195"/>
    <mergeCell ref="A197:J197"/>
    <mergeCell ref="A198:J198"/>
    <mergeCell ref="A199:J199"/>
    <mergeCell ref="A189:J189"/>
    <mergeCell ref="A190:J190"/>
    <mergeCell ref="A191:J191"/>
    <mergeCell ref="A192:J192"/>
    <mergeCell ref="A193:J193"/>
    <mergeCell ref="A184:J184"/>
    <mergeCell ref="A185:J185"/>
    <mergeCell ref="A186:J186"/>
    <mergeCell ref="A187:J187"/>
    <mergeCell ref="A188:J188"/>
    <mergeCell ref="A178:J178"/>
    <mergeCell ref="A179:J179"/>
    <mergeCell ref="A180:J180"/>
    <mergeCell ref="A182:J182"/>
    <mergeCell ref="A183:J183"/>
    <mergeCell ref="A173:J173"/>
    <mergeCell ref="A174:J174"/>
    <mergeCell ref="A175:J175"/>
    <mergeCell ref="A176:J176"/>
    <mergeCell ref="A177:J177"/>
    <mergeCell ref="A168:J168"/>
    <mergeCell ref="A169:J169"/>
    <mergeCell ref="A170:J170"/>
    <mergeCell ref="A171:J171"/>
    <mergeCell ref="A172:J172"/>
    <mergeCell ref="A162:J162"/>
    <mergeCell ref="A163:J163"/>
    <mergeCell ref="A164:J164"/>
    <mergeCell ref="A165:J165"/>
    <mergeCell ref="A167:J167"/>
    <mergeCell ref="A157:J157"/>
    <mergeCell ref="A158:J158"/>
    <mergeCell ref="A159:J159"/>
    <mergeCell ref="A160:J160"/>
    <mergeCell ref="A161:J161"/>
    <mergeCell ref="A152:J152"/>
    <mergeCell ref="A153:J153"/>
    <mergeCell ref="A154:J154"/>
    <mergeCell ref="A155:J155"/>
    <mergeCell ref="A156:J156"/>
    <mergeCell ref="A147:J147"/>
    <mergeCell ref="A148:J148"/>
    <mergeCell ref="A149:J149"/>
    <mergeCell ref="A150:J150"/>
    <mergeCell ref="A151:J151"/>
    <mergeCell ref="A141:J141"/>
    <mergeCell ref="A142:J142"/>
    <mergeCell ref="A143:J143"/>
    <mergeCell ref="A145:J145"/>
    <mergeCell ref="A146:J146"/>
    <mergeCell ref="A135:J135"/>
    <mergeCell ref="A136:J136"/>
    <mergeCell ref="A138:J138"/>
    <mergeCell ref="A139:J139"/>
    <mergeCell ref="A140:J140"/>
    <mergeCell ref="A130:J130"/>
    <mergeCell ref="A131:J131"/>
    <mergeCell ref="A132:J132"/>
    <mergeCell ref="A133:J133"/>
    <mergeCell ref="A134:J134"/>
    <mergeCell ref="A121:J121"/>
    <mergeCell ref="A122:J122"/>
    <mergeCell ref="A127:J127"/>
    <mergeCell ref="A128:J128"/>
    <mergeCell ref="A129:J129"/>
    <mergeCell ref="A113:C113"/>
    <mergeCell ref="A114:C114"/>
    <mergeCell ref="A115:C115"/>
    <mergeCell ref="A116:C116"/>
    <mergeCell ref="A120:J120"/>
    <mergeCell ref="A108:B108"/>
    <mergeCell ref="A109:C109"/>
    <mergeCell ref="A110:C110"/>
    <mergeCell ref="A111:C111"/>
    <mergeCell ref="A112:C112"/>
    <mergeCell ref="A101:C101"/>
    <mergeCell ref="A102:C102"/>
    <mergeCell ref="A103:C103"/>
    <mergeCell ref="A104:C104"/>
    <mergeCell ref="A105:C105"/>
    <mergeCell ref="A96:C96"/>
    <mergeCell ref="A97:C97"/>
    <mergeCell ref="A98:C98"/>
    <mergeCell ref="A99:C99"/>
    <mergeCell ref="A100:C100"/>
    <mergeCell ref="A90:C90"/>
    <mergeCell ref="A91:C91"/>
    <mergeCell ref="A92:C92"/>
    <mergeCell ref="A93:C93"/>
    <mergeCell ref="A94:C95"/>
    <mergeCell ref="A73:J74"/>
    <mergeCell ref="A75:J75"/>
    <mergeCell ref="A76:J77"/>
    <mergeCell ref="A78:J79"/>
    <mergeCell ref="A83:J84"/>
    <mergeCell ref="A46:J46"/>
    <mergeCell ref="A47:J47"/>
    <mergeCell ref="A69:J70"/>
    <mergeCell ref="A71:J72"/>
    <mergeCell ref="A48:J48"/>
    <mergeCell ref="A49:J49"/>
    <mergeCell ref="A50:J50"/>
    <mergeCell ref="A51:J51"/>
    <mergeCell ref="A52:J52"/>
    <mergeCell ref="A58:J58"/>
    <mergeCell ref="A57:J57"/>
    <mergeCell ref="A56:J56"/>
    <mergeCell ref="A55:J55"/>
    <mergeCell ref="A54:J54"/>
    <mergeCell ref="A53:J53"/>
    <mergeCell ref="A59:J59"/>
    <mergeCell ref="A2:J3"/>
    <mergeCell ref="A7:J7"/>
    <mergeCell ref="A9:J9"/>
    <mergeCell ref="A10:J10"/>
    <mergeCell ref="A22:J22"/>
    <mergeCell ref="A38:J38"/>
    <mergeCell ref="A39:J40"/>
    <mergeCell ref="A41:J42"/>
    <mergeCell ref="A45:J45"/>
    <mergeCell ref="A11:J11"/>
    <mergeCell ref="A12:J12"/>
    <mergeCell ref="A13:J13"/>
    <mergeCell ref="A18:J19"/>
    <mergeCell ref="A20:J21"/>
    <mergeCell ref="A43:I43"/>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DD91"/>
  <sheetViews>
    <sheetView topLeftCell="A79" workbookViewId="0">
      <selection activeCell="BT15" sqref="BT15:CM15"/>
    </sheetView>
  </sheetViews>
  <sheetFormatPr defaultColWidth="0.85546875" defaultRowHeight="15" x14ac:dyDescent="0.25"/>
  <cols>
    <col min="1" max="70" width="0.85546875" style="2"/>
    <col min="71" max="71" width="7.140625" style="2" customWidth="1"/>
    <col min="72" max="80" width="0.85546875" style="2"/>
    <col min="81" max="81" width="1.42578125" style="2" customWidth="1"/>
    <col min="82" max="90" width="0.85546875" style="2"/>
    <col min="91" max="91" width="1.5703125" style="2" customWidth="1"/>
    <col min="92" max="107" width="0.85546875" style="2"/>
    <col min="108" max="108" width="1.5703125" style="2" customWidth="1"/>
    <col min="109" max="16384" width="0.85546875" style="2"/>
  </cols>
  <sheetData>
    <row r="1" spans="1:108" x14ac:dyDescent="0.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t="s">
        <v>32</v>
      </c>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row>
    <row r="2" spans="1:108" x14ac:dyDescent="0.2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t="s">
        <v>33</v>
      </c>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row>
    <row r="3" spans="1:108"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t="s">
        <v>34</v>
      </c>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row>
    <row r="4" spans="1:108" x14ac:dyDescent="0.25">
      <c r="B4" s="160" t="s">
        <v>1355</v>
      </c>
    </row>
    <row r="5" spans="1:108" ht="15.75" x14ac:dyDescent="0.25">
      <c r="A5" s="455" t="s">
        <v>22</v>
      </c>
      <c r="B5" s="455"/>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A5" s="455"/>
      <c r="BB5" s="455"/>
      <c r="BC5" s="455"/>
      <c r="BD5" s="455"/>
      <c r="BE5" s="455"/>
      <c r="BF5" s="455"/>
      <c r="BG5" s="455"/>
      <c r="BH5" s="455"/>
      <c r="BI5" s="455"/>
      <c r="BJ5" s="455"/>
      <c r="BK5" s="455"/>
      <c r="BL5" s="455"/>
      <c r="BM5" s="455"/>
      <c r="BN5" s="455"/>
      <c r="BO5" s="455"/>
      <c r="BP5" s="455"/>
      <c r="BQ5" s="455"/>
      <c r="BR5" s="455"/>
      <c r="BS5" s="455"/>
      <c r="BT5" s="455"/>
      <c r="BU5" s="455"/>
      <c r="BV5" s="455"/>
      <c r="BW5" s="455"/>
      <c r="BX5" s="455"/>
      <c r="BY5" s="455"/>
      <c r="BZ5" s="455"/>
      <c r="CA5" s="455"/>
      <c r="CB5" s="455"/>
      <c r="CC5" s="455"/>
      <c r="CD5" s="455"/>
      <c r="CE5" s="455"/>
      <c r="CF5" s="455"/>
      <c r="CG5" s="455"/>
      <c r="CH5" s="455"/>
      <c r="CI5" s="455"/>
      <c r="CJ5" s="455"/>
      <c r="CK5" s="455"/>
      <c r="CL5" s="455"/>
      <c r="CM5" s="455"/>
      <c r="CN5" s="455"/>
      <c r="CO5" s="455"/>
      <c r="CP5" s="455"/>
      <c r="CQ5" s="455"/>
      <c r="CR5" s="455"/>
      <c r="CS5" s="455"/>
      <c r="CT5" s="455"/>
      <c r="CU5" s="455"/>
      <c r="CV5" s="455"/>
      <c r="CW5" s="455"/>
      <c r="CX5" s="455"/>
      <c r="CY5" s="455"/>
      <c r="CZ5" s="455"/>
      <c r="DA5" s="455"/>
      <c r="DB5" s="455"/>
      <c r="DC5" s="455"/>
      <c r="DD5" s="455"/>
    </row>
    <row r="6" spans="1:108" ht="15.75" x14ac:dyDescent="0.25">
      <c r="A6" s="455" t="s">
        <v>23</v>
      </c>
      <c r="B6" s="455"/>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5"/>
      <c r="AY6" s="455"/>
      <c r="AZ6" s="455"/>
      <c r="BA6" s="455"/>
      <c r="BB6" s="455"/>
      <c r="BC6" s="455"/>
      <c r="BD6" s="455"/>
      <c r="BE6" s="455"/>
      <c r="BF6" s="455"/>
      <c r="BG6" s="455"/>
      <c r="BH6" s="455"/>
      <c r="BI6" s="455"/>
      <c r="BJ6" s="455"/>
      <c r="BK6" s="455"/>
      <c r="BL6" s="455"/>
      <c r="BM6" s="455"/>
      <c r="BN6" s="455"/>
      <c r="BO6" s="455"/>
      <c r="BP6" s="455"/>
      <c r="BQ6" s="455"/>
      <c r="BR6" s="455"/>
      <c r="BS6" s="455"/>
      <c r="BT6" s="455"/>
      <c r="BU6" s="455"/>
      <c r="BV6" s="455"/>
      <c r="BW6" s="455"/>
      <c r="BX6" s="455"/>
      <c r="BY6" s="455"/>
      <c r="BZ6" s="455"/>
      <c r="CA6" s="455"/>
      <c r="CB6" s="455"/>
      <c r="CC6" s="455"/>
      <c r="CD6" s="455"/>
      <c r="CE6" s="455"/>
      <c r="CF6" s="455"/>
      <c r="CG6" s="455"/>
      <c r="CH6" s="455"/>
      <c r="CI6" s="455"/>
      <c r="CJ6" s="455"/>
      <c r="CK6" s="455"/>
      <c r="CL6" s="455"/>
      <c r="CM6" s="455"/>
      <c r="CN6" s="455"/>
      <c r="CO6" s="455"/>
      <c r="CP6" s="455"/>
      <c r="CQ6" s="455"/>
      <c r="CR6" s="455"/>
      <c r="CS6" s="455"/>
      <c r="CT6" s="455"/>
      <c r="CU6" s="455"/>
      <c r="CV6" s="455"/>
      <c r="CW6" s="455"/>
      <c r="CX6" s="455"/>
      <c r="CY6" s="455"/>
      <c r="CZ6" s="455"/>
      <c r="DA6" s="455"/>
      <c r="DB6" s="455"/>
      <c r="DC6" s="455"/>
      <c r="DD6" s="455"/>
    </row>
    <row r="7" spans="1:108" ht="15.75" x14ac:dyDescent="0.25">
      <c r="A7" s="455" t="s">
        <v>24</v>
      </c>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c r="BI7" s="455"/>
      <c r="BJ7" s="455"/>
      <c r="BK7" s="455"/>
      <c r="BL7" s="455"/>
      <c r="BM7" s="455"/>
      <c r="BN7" s="455"/>
      <c r="BO7" s="455"/>
      <c r="BP7" s="455"/>
      <c r="BQ7" s="455"/>
      <c r="BR7" s="455"/>
      <c r="BS7" s="455"/>
      <c r="BT7" s="455"/>
      <c r="BU7" s="455"/>
      <c r="BV7" s="455"/>
      <c r="BW7" s="455"/>
      <c r="BX7" s="455"/>
      <c r="BY7" s="455"/>
      <c r="BZ7" s="455"/>
      <c r="CA7" s="455"/>
      <c r="CB7" s="455"/>
      <c r="CC7" s="455"/>
      <c r="CD7" s="455"/>
      <c r="CE7" s="455"/>
      <c r="CF7" s="455"/>
      <c r="CG7" s="455"/>
      <c r="CH7" s="455"/>
      <c r="CI7" s="455"/>
      <c r="CJ7" s="455"/>
      <c r="CK7" s="455"/>
      <c r="CL7" s="455"/>
      <c r="CM7" s="455"/>
      <c r="CN7" s="455"/>
      <c r="CO7" s="455"/>
      <c r="CP7" s="455"/>
      <c r="CQ7" s="455"/>
      <c r="CR7" s="455"/>
      <c r="CS7" s="455"/>
      <c r="CT7" s="455"/>
      <c r="CU7" s="455"/>
      <c r="CV7" s="455"/>
      <c r="CW7" s="455"/>
      <c r="CX7" s="455"/>
      <c r="CY7" s="455"/>
      <c r="CZ7" s="455"/>
      <c r="DA7" s="455"/>
      <c r="DB7" s="455"/>
      <c r="DC7" s="455"/>
      <c r="DD7" s="455"/>
    </row>
    <row r="8" spans="1:108" ht="15.75" x14ac:dyDescent="0.25">
      <c r="A8" s="455" t="s">
        <v>25</v>
      </c>
      <c r="B8" s="455"/>
      <c r="C8" s="455"/>
      <c r="D8" s="455"/>
      <c r="E8" s="455"/>
      <c r="F8" s="455"/>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5"/>
      <c r="AY8" s="455"/>
      <c r="AZ8" s="455"/>
      <c r="BA8" s="455"/>
      <c r="BB8" s="455"/>
      <c r="BC8" s="455"/>
      <c r="BD8" s="455"/>
      <c r="BE8" s="455"/>
      <c r="BF8" s="455"/>
      <c r="BG8" s="455"/>
      <c r="BH8" s="455"/>
      <c r="BI8" s="455"/>
      <c r="BJ8" s="455"/>
      <c r="BK8" s="455"/>
      <c r="BL8" s="455"/>
      <c r="BM8" s="455"/>
      <c r="BN8" s="455"/>
      <c r="BO8" s="455"/>
      <c r="BP8" s="455"/>
      <c r="BQ8" s="455"/>
      <c r="BR8" s="455"/>
      <c r="BS8" s="455"/>
      <c r="BT8" s="455"/>
      <c r="BU8" s="455"/>
      <c r="BV8" s="455"/>
      <c r="BW8" s="455"/>
      <c r="BX8" s="455"/>
      <c r="BY8" s="455"/>
      <c r="BZ8" s="455"/>
      <c r="CA8" s="455"/>
      <c r="CB8" s="455"/>
      <c r="CC8" s="455"/>
      <c r="CD8" s="455"/>
      <c r="CE8" s="455"/>
      <c r="CF8" s="455"/>
      <c r="CG8" s="455"/>
      <c r="CH8" s="455"/>
      <c r="CI8" s="455"/>
      <c r="CJ8" s="455"/>
      <c r="CK8" s="455"/>
      <c r="CL8" s="455"/>
      <c r="CM8" s="455"/>
      <c r="CN8" s="455"/>
      <c r="CO8" s="455"/>
      <c r="CP8" s="455"/>
      <c r="CQ8" s="455"/>
      <c r="CR8" s="455"/>
      <c r="CS8" s="455"/>
      <c r="CT8" s="455"/>
      <c r="CU8" s="455"/>
      <c r="CV8" s="455"/>
      <c r="CW8" s="455"/>
      <c r="CX8" s="455"/>
      <c r="CY8" s="455"/>
      <c r="CZ8" s="455"/>
      <c r="DA8" s="455"/>
      <c r="DB8" s="455"/>
      <c r="DC8" s="455"/>
      <c r="DD8" s="455"/>
    </row>
    <row r="10" spans="1:108" x14ac:dyDescent="0.25">
      <c r="C10" s="3" t="s">
        <v>26</v>
      </c>
      <c r="D10" s="3"/>
      <c r="AG10" s="456" t="s">
        <v>143</v>
      </c>
      <c r="AH10" s="456"/>
      <c r="AI10" s="456"/>
      <c r="AJ10" s="456"/>
      <c r="AK10" s="456"/>
      <c r="AL10" s="456"/>
      <c r="AM10" s="456"/>
      <c r="AN10" s="456"/>
      <c r="AO10" s="456"/>
      <c r="AP10" s="456"/>
      <c r="AQ10" s="456"/>
      <c r="AR10" s="456"/>
      <c r="AS10" s="456"/>
      <c r="AT10" s="456"/>
      <c r="AU10" s="456"/>
      <c r="AV10" s="456"/>
      <c r="AW10" s="456"/>
      <c r="AX10" s="456"/>
      <c r="AY10" s="456"/>
      <c r="AZ10" s="456"/>
      <c r="BA10" s="456"/>
      <c r="BB10" s="456"/>
      <c r="BC10" s="456"/>
      <c r="BD10" s="456"/>
      <c r="BE10" s="456"/>
      <c r="BF10" s="456"/>
      <c r="BG10" s="456"/>
      <c r="BH10" s="456"/>
      <c r="BI10" s="456"/>
      <c r="BJ10" s="456"/>
      <c r="BK10" s="456"/>
      <c r="BL10" s="456"/>
      <c r="BM10" s="456"/>
      <c r="BN10" s="456"/>
      <c r="BO10" s="456"/>
      <c r="BP10" s="456"/>
      <c r="BQ10" s="456"/>
      <c r="BR10" s="456"/>
      <c r="BS10" s="456"/>
      <c r="BT10" s="456"/>
      <c r="BU10" s="456"/>
      <c r="BV10" s="456"/>
      <c r="BW10" s="456"/>
      <c r="BX10" s="456"/>
      <c r="BY10" s="456"/>
      <c r="BZ10" s="456"/>
      <c r="CA10" s="456"/>
      <c r="CB10" s="456"/>
      <c r="CC10" s="456"/>
      <c r="CD10" s="456"/>
      <c r="CE10" s="456"/>
      <c r="CF10" s="456"/>
      <c r="CG10" s="456"/>
      <c r="CH10" s="456"/>
      <c r="CI10" s="456"/>
    </row>
    <row r="11" spans="1:108" x14ac:dyDescent="0.25">
      <c r="C11" s="3" t="s">
        <v>27</v>
      </c>
      <c r="D11" s="3"/>
      <c r="J11" s="457" t="s">
        <v>375</v>
      </c>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7"/>
      <c r="AY11" s="457"/>
      <c r="AZ11" s="457"/>
      <c r="BA11" s="457"/>
      <c r="BB11" s="457"/>
      <c r="BC11" s="457"/>
      <c r="BD11" s="457"/>
      <c r="BE11" s="457"/>
      <c r="BF11" s="457"/>
      <c r="BG11" s="457"/>
      <c r="BH11" s="457"/>
      <c r="BI11" s="457"/>
      <c r="BJ11" s="457"/>
      <c r="BK11" s="457"/>
      <c r="BL11" s="457"/>
      <c r="BM11" s="457"/>
      <c r="BN11" s="457"/>
    </row>
    <row r="12" spans="1:108" x14ac:dyDescent="0.25">
      <c r="C12" s="3" t="s">
        <v>28</v>
      </c>
      <c r="D12" s="3"/>
      <c r="J12" s="458" t="s">
        <v>1321</v>
      </c>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8"/>
      <c r="AY12" s="458"/>
      <c r="AZ12" s="458"/>
      <c r="BA12" s="458"/>
      <c r="BB12" s="458"/>
      <c r="BC12" s="458"/>
      <c r="BD12" s="458"/>
      <c r="BE12" s="458"/>
      <c r="BF12" s="458"/>
      <c r="BG12" s="458"/>
      <c r="BH12" s="458"/>
      <c r="BI12" s="458"/>
      <c r="BJ12" s="458"/>
      <c r="BK12" s="458"/>
      <c r="BL12" s="458"/>
      <c r="BM12" s="458"/>
      <c r="BN12" s="458"/>
    </row>
    <row r="13" spans="1:108" x14ac:dyDescent="0.25">
      <c r="C13" s="3" t="s">
        <v>29</v>
      </c>
      <c r="D13" s="3"/>
      <c r="AQ13" s="459" t="s">
        <v>1322</v>
      </c>
      <c r="AR13" s="459"/>
      <c r="AS13" s="459"/>
      <c r="AT13" s="459"/>
      <c r="AU13" s="459"/>
      <c r="AV13" s="459"/>
      <c r="AW13" s="459"/>
      <c r="AX13" s="459"/>
      <c r="AY13" s="460" t="s">
        <v>30</v>
      </c>
      <c r="AZ13" s="460"/>
      <c r="BA13" s="459" t="s">
        <v>1323</v>
      </c>
      <c r="BB13" s="459"/>
      <c r="BC13" s="459"/>
      <c r="BD13" s="459"/>
      <c r="BE13" s="459"/>
      <c r="BF13" s="459"/>
      <c r="BG13" s="459"/>
      <c r="BH13" s="459"/>
      <c r="BI13" s="2" t="s">
        <v>31</v>
      </c>
    </row>
    <row r="15" spans="1:108" ht="30" customHeight="1" x14ac:dyDescent="0.25">
      <c r="A15" s="461" t="s">
        <v>35</v>
      </c>
      <c r="B15" s="462"/>
      <c r="C15" s="462"/>
      <c r="D15" s="462"/>
      <c r="E15" s="462"/>
      <c r="F15" s="462"/>
      <c r="G15" s="462"/>
      <c r="H15" s="462"/>
      <c r="I15" s="463"/>
      <c r="J15" s="467" t="s">
        <v>36</v>
      </c>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462"/>
      <c r="AL15" s="462"/>
      <c r="AM15" s="462"/>
      <c r="AN15" s="462"/>
      <c r="AO15" s="462"/>
      <c r="AP15" s="462"/>
      <c r="AQ15" s="462"/>
      <c r="AR15" s="462"/>
      <c r="AS15" s="462"/>
      <c r="AT15" s="462"/>
      <c r="AU15" s="462"/>
      <c r="AV15" s="462"/>
      <c r="AW15" s="462"/>
      <c r="AX15" s="462"/>
      <c r="AY15" s="462"/>
      <c r="AZ15" s="462"/>
      <c r="BA15" s="462"/>
      <c r="BB15" s="462"/>
      <c r="BC15" s="462"/>
      <c r="BD15" s="462"/>
      <c r="BE15" s="462"/>
      <c r="BF15" s="462"/>
      <c r="BG15" s="462"/>
      <c r="BH15" s="463"/>
      <c r="BI15" s="461" t="s">
        <v>37</v>
      </c>
      <c r="BJ15" s="462"/>
      <c r="BK15" s="462"/>
      <c r="BL15" s="462"/>
      <c r="BM15" s="462"/>
      <c r="BN15" s="462"/>
      <c r="BO15" s="462"/>
      <c r="BP15" s="462"/>
      <c r="BQ15" s="462"/>
      <c r="BR15" s="462"/>
      <c r="BS15" s="463"/>
      <c r="BT15" s="468" t="s">
        <v>1578</v>
      </c>
      <c r="BU15" s="469"/>
      <c r="BV15" s="469"/>
      <c r="BW15" s="469"/>
      <c r="BX15" s="469"/>
      <c r="BY15" s="469"/>
      <c r="BZ15" s="469"/>
      <c r="CA15" s="469"/>
      <c r="CB15" s="469"/>
      <c r="CC15" s="469"/>
      <c r="CD15" s="469"/>
      <c r="CE15" s="469"/>
      <c r="CF15" s="469"/>
      <c r="CG15" s="469"/>
      <c r="CH15" s="469"/>
      <c r="CI15" s="469"/>
      <c r="CJ15" s="469"/>
      <c r="CK15" s="469"/>
      <c r="CL15" s="469"/>
      <c r="CM15" s="470"/>
      <c r="CN15" s="461" t="s">
        <v>39</v>
      </c>
      <c r="CO15" s="471"/>
      <c r="CP15" s="471"/>
      <c r="CQ15" s="471"/>
      <c r="CR15" s="471"/>
      <c r="CS15" s="471"/>
      <c r="CT15" s="471"/>
      <c r="CU15" s="471"/>
      <c r="CV15" s="471"/>
      <c r="CW15" s="471"/>
      <c r="CX15" s="471"/>
      <c r="CY15" s="471"/>
      <c r="CZ15" s="471"/>
      <c r="DA15" s="471"/>
      <c r="DB15" s="471"/>
      <c r="DC15" s="471"/>
      <c r="DD15" s="472"/>
    </row>
    <row r="16" spans="1:108" x14ac:dyDescent="0.25">
      <c r="A16" s="464"/>
      <c r="B16" s="465"/>
      <c r="C16" s="465"/>
      <c r="D16" s="465"/>
      <c r="E16" s="465"/>
      <c r="F16" s="465"/>
      <c r="G16" s="465"/>
      <c r="H16" s="465"/>
      <c r="I16" s="466"/>
      <c r="J16" s="464"/>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5"/>
      <c r="AU16" s="465"/>
      <c r="AV16" s="465"/>
      <c r="AW16" s="465"/>
      <c r="AX16" s="465"/>
      <c r="AY16" s="465"/>
      <c r="AZ16" s="465"/>
      <c r="BA16" s="465"/>
      <c r="BB16" s="465"/>
      <c r="BC16" s="465"/>
      <c r="BD16" s="465"/>
      <c r="BE16" s="465"/>
      <c r="BF16" s="465"/>
      <c r="BG16" s="465"/>
      <c r="BH16" s="466"/>
      <c r="BI16" s="464"/>
      <c r="BJ16" s="465"/>
      <c r="BK16" s="465"/>
      <c r="BL16" s="465"/>
      <c r="BM16" s="465"/>
      <c r="BN16" s="465"/>
      <c r="BO16" s="465"/>
      <c r="BP16" s="465"/>
      <c r="BQ16" s="465"/>
      <c r="BR16" s="465"/>
      <c r="BS16" s="466"/>
      <c r="BT16" s="468" t="s">
        <v>40</v>
      </c>
      <c r="BU16" s="469"/>
      <c r="BV16" s="469"/>
      <c r="BW16" s="469"/>
      <c r="BX16" s="469"/>
      <c r="BY16" s="469"/>
      <c r="BZ16" s="469"/>
      <c r="CA16" s="469"/>
      <c r="CB16" s="469"/>
      <c r="CC16" s="470"/>
      <c r="CD16" s="468" t="s">
        <v>41</v>
      </c>
      <c r="CE16" s="469"/>
      <c r="CF16" s="469"/>
      <c r="CG16" s="469"/>
      <c r="CH16" s="469"/>
      <c r="CI16" s="469"/>
      <c r="CJ16" s="469"/>
      <c r="CK16" s="469"/>
      <c r="CL16" s="469"/>
      <c r="CM16" s="470"/>
      <c r="CN16" s="473"/>
      <c r="CO16" s="474"/>
      <c r="CP16" s="474"/>
      <c r="CQ16" s="474"/>
      <c r="CR16" s="474"/>
      <c r="CS16" s="474"/>
      <c r="CT16" s="474"/>
      <c r="CU16" s="474"/>
      <c r="CV16" s="474"/>
      <c r="CW16" s="474"/>
      <c r="CX16" s="474"/>
      <c r="CY16" s="474"/>
      <c r="CZ16" s="474"/>
      <c r="DA16" s="474"/>
      <c r="DB16" s="474"/>
      <c r="DC16" s="474"/>
      <c r="DD16" s="475"/>
    </row>
    <row r="17" spans="1:108" x14ac:dyDescent="0.25">
      <c r="A17" s="476" t="s">
        <v>42</v>
      </c>
      <c r="B17" s="477"/>
      <c r="C17" s="477"/>
      <c r="D17" s="477"/>
      <c r="E17" s="477"/>
      <c r="F17" s="477"/>
      <c r="G17" s="477"/>
      <c r="H17" s="477"/>
      <c r="I17" s="478"/>
      <c r="J17" s="165"/>
      <c r="K17" s="479" t="s">
        <v>43</v>
      </c>
      <c r="L17" s="479"/>
      <c r="M17" s="479"/>
      <c r="N17" s="479"/>
      <c r="O17" s="479"/>
      <c r="P17" s="479"/>
      <c r="Q17" s="479"/>
      <c r="R17" s="479"/>
      <c r="S17" s="479"/>
      <c r="T17" s="479"/>
      <c r="U17" s="479"/>
      <c r="V17" s="479"/>
      <c r="W17" s="479"/>
      <c r="X17" s="479"/>
      <c r="Y17" s="479"/>
      <c r="Z17" s="479"/>
      <c r="AA17" s="479"/>
      <c r="AB17" s="479"/>
      <c r="AC17" s="479"/>
      <c r="AD17" s="479"/>
      <c r="AE17" s="479"/>
      <c r="AF17" s="479"/>
      <c r="AG17" s="479"/>
      <c r="AH17" s="479"/>
      <c r="AI17" s="479"/>
      <c r="AJ17" s="479"/>
      <c r="AK17" s="479"/>
      <c r="AL17" s="479"/>
      <c r="AM17" s="479"/>
      <c r="AN17" s="479"/>
      <c r="AO17" s="479"/>
      <c r="AP17" s="479"/>
      <c r="AQ17" s="479"/>
      <c r="AR17" s="479"/>
      <c r="AS17" s="479"/>
      <c r="AT17" s="479"/>
      <c r="AU17" s="479"/>
      <c r="AV17" s="479"/>
      <c r="AW17" s="479"/>
      <c r="AX17" s="479"/>
      <c r="AY17" s="479"/>
      <c r="AZ17" s="479"/>
      <c r="BA17" s="479"/>
      <c r="BB17" s="479"/>
      <c r="BC17" s="479"/>
      <c r="BD17" s="479"/>
      <c r="BE17" s="479"/>
      <c r="BF17" s="479"/>
      <c r="BG17" s="479"/>
      <c r="BH17" s="166"/>
      <c r="BI17" s="468" t="s">
        <v>44</v>
      </c>
      <c r="BJ17" s="469"/>
      <c r="BK17" s="469"/>
      <c r="BL17" s="469"/>
      <c r="BM17" s="469"/>
      <c r="BN17" s="469"/>
      <c r="BO17" s="469"/>
      <c r="BP17" s="469"/>
      <c r="BQ17" s="469"/>
      <c r="BR17" s="469"/>
      <c r="BS17" s="470"/>
      <c r="BT17" s="468" t="s">
        <v>44</v>
      </c>
      <c r="BU17" s="469"/>
      <c r="BV17" s="469"/>
      <c r="BW17" s="469"/>
      <c r="BX17" s="469"/>
      <c r="BY17" s="469"/>
      <c r="BZ17" s="469"/>
      <c r="CA17" s="469"/>
      <c r="CB17" s="469"/>
      <c r="CC17" s="470"/>
      <c r="CD17" s="468" t="s">
        <v>44</v>
      </c>
      <c r="CE17" s="469"/>
      <c r="CF17" s="469"/>
      <c r="CG17" s="469"/>
      <c r="CH17" s="469"/>
      <c r="CI17" s="469"/>
      <c r="CJ17" s="469"/>
      <c r="CK17" s="469"/>
      <c r="CL17" s="469"/>
      <c r="CM17" s="470"/>
      <c r="CN17" s="451" t="s">
        <v>44</v>
      </c>
      <c r="CO17" s="452"/>
      <c r="CP17" s="452"/>
      <c r="CQ17" s="452"/>
      <c r="CR17" s="452"/>
      <c r="CS17" s="452"/>
      <c r="CT17" s="452"/>
      <c r="CU17" s="452"/>
      <c r="CV17" s="452"/>
      <c r="CW17" s="452"/>
      <c r="CX17" s="452"/>
      <c r="CY17" s="452"/>
      <c r="CZ17" s="452"/>
      <c r="DA17" s="452"/>
      <c r="DB17" s="452"/>
      <c r="DC17" s="452"/>
      <c r="DD17" s="453"/>
    </row>
    <row r="18" spans="1:108" x14ac:dyDescent="0.25">
      <c r="A18" s="432" t="s">
        <v>45</v>
      </c>
      <c r="B18" s="433"/>
      <c r="C18" s="433"/>
      <c r="D18" s="433"/>
      <c r="E18" s="433"/>
      <c r="F18" s="433"/>
      <c r="G18" s="433"/>
      <c r="H18" s="433"/>
      <c r="I18" s="434"/>
      <c r="J18" s="152"/>
      <c r="K18" s="435" t="s">
        <v>46</v>
      </c>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435"/>
      <c r="AQ18" s="435"/>
      <c r="AR18" s="435"/>
      <c r="AS18" s="435"/>
      <c r="AT18" s="435"/>
      <c r="AU18" s="435"/>
      <c r="AV18" s="435"/>
      <c r="AW18" s="435"/>
      <c r="AX18" s="435"/>
      <c r="AY18" s="435"/>
      <c r="AZ18" s="435"/>
      <c r="BA18" s="435"/>
      <c r="BB18" s="435"/>
      <c r="BC18" s="435"/>
      <c r="BD18" s="435"/>
      <c r="BE18" s="435"/>
      <c r="BF18" s="435"/>
      <c r="BG18" s="435"/>
      <c r="BH18" s="153"/>
      <c r="BI18" s="436" t="s">
        <v>47</v>
      </c>
      <c r="BJ18" s="437"/>
      <c r="BK18" s="437"/>
      <c r="BL18" s="437"/>
      <c r="BM18" s="437"/>
      <c r="BN18" s="437"/>
      <c r="BO18" s="437"/>
      <c r="BP18" s="437"/>
      <c r="BQ18" s="437"/>
      <c r="BR18" s="437"/>
      <c r="BS18" s="438"/>
      <c r="BT18" s="442"/>
      <c r="BU18" s="443"/>
      <c r="BV18" s="443"/>
      <c r="BW18" s="443"/>
      <c r="BX18" s="443"/>
      <c r="BY18" s="443"/>
      <c r="BZ18" s="443"/>
      <c r="CA18" s="443"/>
      <c r="CB18" s="443"/>
      <c r="CC18" s="444"/>
      <c r="CD18" s="442"/>
      <c r="CE18" s="443"/>
      <c r="CF18" s="443"/>
      <c r="CG18" s="443"/>
      <c r="CH18" s="443"/>
      <c r="CI18" s="443"/>
      <c r="CJ18" s="443"/>
      <c r="CK18" s="443"/>
      <c r="CL18" s="443"/>
      <c r="CM18" s="444"/>
      <c r="CN18" s="454"/>
      <c r="CO18" s="446"/>
      <c r="CP18" s="446"/>
      <c r="CQ18" s="446"/>
      <c r="CR18" s="446"/>
      <c r="CS18" s="446"/>
      <c r="CT18" s="446"/>
      <c r="CU18" s="446"/>
      <c r="CV18" s="446"/>
      <c r="CW18" s="446"/>
      <c r="CX18" s="446"/>
      <c r="CY18" s="446"/>
      <c r="CZ18" s="446"/>
      <c r="DA18" s="446"/>
      <c r="DB18" s="446"/>
      <c r="DC18" s="446"/>
      <c r="DD18" s="447"/>
    </row>
    <row r="19" spans="1:108" x14ac:dyDescent="0.25">
      <c r="A19" s="432" t="s">
        <v>48</v>
      </c>
      <c r="B19" s="433"/>
      <c r="C19" s="433"/>
      <c r="D19" s="433"/>
      <c r="E19" s="433"/>
      <c r="F19" s="433"/>
      <c r="G19" s="433"/>
      <c r="H19" s="433"/>
      <c r="I19" s="434"/>
      <c r="J19" s="152"/>
      <c r="K19" s="435" t="s">
        <v>49</v>
      </c>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5"/>
      <c r="AR19" s="435"/>
      <c r="AS19" s="435"/>
      <c r="AT19" s="435"/>
      <c r="AU19" s="435"/>
      <c r="AV19" s="435"/>
      <c r="AW19" s="435"/>
      <c r="AX19" s="435"/>
      <c r="AY19" s="435"/>
      <c r="AZ19" s="435"/>
      <c r="BA19" s="435"/>
      <c r="BB19" s="435"/>
      <c r="BC19" s="435"/>
      <c r="BD19" s="435"/>
      <c r="BE19" s="435"/>
      <c r="BF19" s="435"/>
      <c r="BG19" s="435"/>
      <c r="BH19" s="153"/>
      <c r="BI19" s="436" t="s">
        <v>47</v>
      </c>
      <c r="BJ19" s="437"/>
      <c r="BK19" s="437"/>
      <c r="BL19" s="437"/>
      <c r="BM19" s="437"/>
      <c r="BN19" s="437"/>
      <c r="BO19" s="437"/>
      <c r="BP19" s="437"/>
      <c r="BQ19" s="437"/>
      <c r="BR19" s="437"/>
      <c r="BS19" s="438"/>
      <c r="BT19" s="442"/>
      <c r="BU19" s="443"/>
      <c r="BV19" s="443"/>
      <c r="BW19" s="443"/>
      <c r="BX19" s="443"/>
      <c r="BY19" s="443"/>
      <c r="BZ19" s="443"/>
      <c r="CA19" s="443"/>
      <c r="CB19" s="443"/>
      <c r="CC19" s="444"/>
      <c r="CD19" s="442"/>
      <c r="CE19" s="443"/>
      <c r="CF19" s="443"/>
      <c r="CG19" s="443"/>
      <c r="CH19" s="443"/>
      <c r="CI19" s="443"/>
      <c r="CJ19" s="443"/>
      <c r="CK19" s="443"/>
      <c r="CL19" s="443"/>
      <c r="CM19" s="444"/>
      <c r="CN19" s="445"/>
      <c r="CO19" s="446"/>
      <c r="CP19" s="446"/>
      <c r="CQ19" s="446"/>
      <c r="CR19" s="446"/>
      <c r="CS19" s="446"/>
      <c r="CT19" s="446"/>
      <c r="CU19" s="446"/>
      <c r="CV19" s="446"/>
      <c r="CW19" s="446"/>
      <c r="CX19" s="446"/>
      <c r="CY19" s="446"/>
      <c r="CZ19" s="446"/>
      <c r="DA19" s="446"/>
      <c r="DB19" s="446"/>
      <c r="DC19" s="446"/>
      <c r="DD19" s="447"/>
    </row>
    <row r="20" spans="1:108" x14ac:dyDescent="0.25">
      <c r="A20" s="432" t="s">
        <v>50</v>
      </c>
      <c r="B20" s="433"/>
      <c r="C20" s="433"/>
      <c r="D20" s="433"/>
      <c r="E20" s="433"/>
      <c r="F20" s="433"/>
      <c r="G20" s="433"/>
      <c r="H20" s="433"/>
      <c r="I20" s="434"/>
      <c r="J20" s="152"/>
      <c r="K20" s="435" t="s">
        <v>51</v>
      </c>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435"/>
      <c r="AU20" s="435"/>
      <c r="AV20" s="435"/>
      <c r="AW20" s="435"/>
      <c r="AX20" s="435"/>
      <c r="AY20" s="435"/>
      <c r="AZ20" s="435"/>
      <c r="BA20" s="435"/>
      <c r="BB20" s="435"/>
      <c r="BC20" s="435"/>
      <c r="BD20" s="435"/>
      <c r="BE20" s="435"/>
      <c r="BF20" s="435"/>
      <c r="BG20" s="435"/>
      <c r="BH20" s="153"/>
      <c r="BI20" s="436" t="s">
        <v>47</v>
      </c>
      <c r="BJ20" s="437"/>
      <c r="BK20" s="437"/>
      <c r="BL20" s="437"/>
      <c r="BM20" s="437"/>
      <c r="BN20" s="437"/>
      <c r="BO20" s="437"/>
      <c r="BP20" s="437"/>
      <c r="BQ20" s="437"/>
      <c r="BR20" s="437"/>
      <c r="BS20" s="438"/>
      <c r="BT20" s="442"/>
      <c r="BU20" s="443"/>
      <c r="BV20" s="443"/>
      <c r="BW20" s="443"/>
      <c r="BX20" s="443"/>
      <c r="BY20" s="443"/>
      <c r="BZ20" s="443"/>
      <c r="CA20" s="443"/>
      <c r="CB20" s="443"/>
      <c r="CC20" s="444"/>
      <c r="CD20" s="442"/>
      <c r="CE20" s="443"/>
      <c r="CF20" s="443"/>
      <c r="CG20" s="443"/>
      <c r="CH20" s="443"/>
      <c r="CI20" s="443"/>
      <c r="CJ20" s="443"/>
      <c r="CK20" s="443"/>
      <c r="CL20" s="443"/>
      <c r="CM20" s="444"/>
      <c r="CN20" s="445"/>
      <c r="CO20" s="446"/>
      <c r="CP20" s="446"/>
      <c r="CQ20" s="446"/>
      <c r="CR20" s="446"/>
      <c r="CS20" s="446"/>
      <c r="CT20" s="446"/>
      <c r="CU20" s="446"/>
      <c r="CV20" s="446"/>
      <c r="CW20" s="446"/>
      <c r="CX20" s="446"/>
      <c r="CY20" s="446"/>
      <c r="CZ20" s="446"/>
      <c r="DA20" s="446"/>
      <c r="DB20" s="446"/>
      <c r="DC20" s="446"/>
      <c r="DD20" s="447"/>
    </row>
    <row r="21" spans="1:108" ht="29.25" customHeight="1" x14ac:dyDescent="0.25">
      <c r="A21" s="432" t="s">
        <v>52</v>
      </c>
      <c r="B21" s="433"/>
      <c r="C21" s="433"/>
      <c r="D21" s="433"/>
      <c r="E21" s="433"/>
      <c r="F21" s="433"/>
      <c r="G21" s="433"/>
      <c r="H21" s="433"/>
      <c r="I21" s="434"/>
      <c r="J21" s="152"/>
      <c r="K21" s="435" t="s">
        <v>53</v>
      </c>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5"/>
      <c r="AY21" s="435"/>
      <c r="AZ21" s="435"/>
      <c r="BA21" s="435"/>
      <c r="BB21" s="435"/>
      <c r="BC21" s="435"/>
      <c r="BD21" s="435"/>
      <c r="BE21" s="435"/>
      <c r="BF21" s="435"/>
      <c r="BG21" s="435"/>
      <c r="BH21" s="153"/>
      <c r="BI21" s="436" t="s">
        <v>47</v>
      </c>
      <c r="BJ21" s="437"/>
      <c r="BK21" s="437"/>
      <c r="BL21" s="437"/>
      <c r="BM21" s="437"/>
      <c r="BN21" s="437"/>
      <c r="BO21" s="437"/>
      <c r="BP21" s="437"/>
      <c r="BQ21" s="437"/>
      <c r="BR21" s="437"/>
      <c r="BS21" s="438"/>
      <c r="BT21" s="442"/>
      <c r="BU21" s="443"/>
      <c r="BV21" s="443"/>
      <c r="BW21" s="443"/>
      <c r="BX21" s="443"/>
      <c r="BY21" s="443"/>
      <c r="BZ21" s="443"/>
      <c r="CA21" s="443"/>
      <c r="CB21" s="443"/>
      <c r="CC21" s="444"/>
      <c r="CD21" s="442"/>
      <c r="CE21" s="443"/>
      <c r="CF21" s="443"/>
      <c r="CG21" s="443"/>
      <c r="CH21" s="443"/>
      <c r="CI21" s="443"/>
      <c r="CJ21" s="443"/>
      <c r="CK21" s="443"/>
      <c r="CL21" s="443"/>
      <c r="CM21" s="444"/>
      <c r="CN21" s="445"/>
      <c r="CO21" s="446"/>
      <c r="CP21" s="446"/>
      <c r="CQ21" s="446"/>
      <c r="CR21" s="446"/>
      <c r="CS21" s="446"/>
      <c r="CT21" s="446"/>
      <c r="CU21" s="446"/>
      <c r="CV21" s="446"/>
      <c r="CW21" s="446"/>
      <c r="CX21" s="446"/>
      <c r="CY21" s="446"/>
      <c r="CZ21" s="446"/>
      <c r="DA21" s="446"/>
      <c r="DB21" s="446"/>
      <c r="DC21" s="446"/>
      <c r="DD21" s="447"/>
    </row>
    <row r="22" spans="1:108" x14ac:dyDescent="0.25">
      <c r="A22" s="432" t="s">
        <v>54</v>
      </c>
      <c r="B22" s="433"/>
      <c r="C22" s="433"/>
      <c r="D22" s="433"/>
      <c r="E22" s="433"/>
      <c r="F22" s="433"/>
      <c r="G22" s="433"/>
      <c r="H22" s="433"/>
      <c r="I22" s="434"/>
      <c r="J22" s="152"/>
      <c r="K22" s="435" t="s">
        <v>55</v>
      </c>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435"/>
      <c r="AM22" s="435"/>
      <c r="AN22" s="435"/>
      <c r="AO22" s="435"/>
      <c r="AP22" s="435"/>
      <c r="AQ22" s="435"/>
      <c r="AR22" s="435"/>
      <c r="AS22" s="435"/>
      <c r="AT22" s="435"/>
      <c r="AU22" s="435"/>
      <c r="AV22" s="435"/>
      <c r="AW22" s="435"/>
      <c r="AX22" s="435"/>
      <c r="AY22" s="435"/>
      <c r="AZ22" s="435"/>
      <c r="BA22" s="435"/>
      <c r="BB22" s="435"/>
      <c r="BC22" s="435"/>
      <c r="BD22" s="435"/>
      <c r="BE22" s="435"/>
      <c r="BF22" s="435"/>
      <c r="BG22" s="435"/>
      <c r="BH22" s="153"/>
      <c r="BI22" s="436" t="s">
        <v>47</v>
      </c>
      <c r="BJ22" s="437"/>
      <c r="BK22" s="437"/>
      <c r="BL22" s="437"/>
      <c r="BM22" s="437"/>
      <c r="BN22" s="437"/>
      <c r="BO22" s="437"/>
      <c r="BP22" s="437"/>
      <c r="BQ22" s="437"/>
      <c r="BR22" s="437"/>
      <c r="BS22" s="438"/>
      <c r="BT22" s="442"/>
      <c r="BU22" s="443"/>
      <c r="BV22" s="443"/>
      <c r="BW22" s="443"/>
      <c r="BX22" s="443"/>
      <c r="BY22" s="443"/>
      <c r="BZ22" s="443"/>
      <c r="CA22" s="443"/>
      <c r="CB22" s="443"/>
      <c r="CC22" s="444"/>
      <c r="CD22" s="442"/>
      <c r="CE22" s="443"/>
      <c r="CF22" s="443"/>
      <c r="CG22" s="443"/>
      <c r="CH22" s="443"/>
      <c r="CI22" s="443"/>
      <c r="CJ22" s="443"/>
      <c r="CK22" s="443"/>
      <c r="CL22" s="443"/>
      <c r="CM22" s="444"/>
      <c r="CN22" s="445"/>
      <c r="CO22" s="446"/>
      <c r="CP22" s="446"/>
      <c r="CQ22" s="446"/>
      <c r="CR22" s="446"/>
      <c r="CS22" s="446"/>
      <c r="CT22" s="446"/>
      <c r="CU22" s="446"/>
      <c r="CV22" s="446"/>
      <c r="CW22" s="446"/>
      <c r="CX22" s="446"/>
      <c r="CY22" s="446"/>
      <c r="CZ22" s="446"/>
      <c r="DA22" s="446"/>
      <c r="DB22" s="446"/>
      <c r="DC22" s="446"/>
      <c r="DD22" s="447"/>
    </row>
    <row r="23" spans="1:108" ht="27" customHeight="1" x14ac:dyDescent="0.25">
      <c r="A23" s="432" t="s">
        <v>56</v>
      </c>
      <c r="B23" s="433"/>
      <c r="C23" s="433"/>
      <c r="D23" s="433"/>
      <c r="E23" s="433"/>
      <c r="F23" s="433"/>
      <c r="G23" s="433"/>
      <c r="H23" s="433"/>
      <c r="I23" s="434"/>
      <c r="J23" s="152"/>
      <c r="K23" s="435" t="s">
        <v>57</v>
      </c>
      <c r="L23" s="435"/>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435"/>
      <c r="AK23" s="435"/>
      <c r="AL23" s="435"/>
      <c r="AM23" s="435"/>
      <c r="AN23" s="435"/>
      <c r="AO23" s="435"/>
      <c r="AP23" s="435"/>
      <c r="AQ23" s="435"/>
      <c r="AR23" s="435"/>
      <c r="AS23" s="435"/>
      <c r="AT23" s="435"/>
      <c r="AU23" s="435"/>
      <c r="AV23" s="435"/>
      <c r="AW23" s="435"/>
      <c r="AX23" s="435"/>
      <c r="AY23" s="435"/>
      <c r="AZ23" s="435"/>
      <c r="BA23" s="435"/>
      <c r="BB23" s="435"/>
      <c r="BC23" s="435"/>
      <c r="BD23" s="435"/>
      <c r="BE23" s="435"/>
      <c r="BF23" s="435"/>
      <c r="BG23" s="435"/>
      <c r="BH23" s="153"/>
      <c r="BI23" s="436" t="s">
        <v>47</v>
      </c>
      <c r="BJ23" s="437"/>
      <c r="BK23" s="437"/>
      <c r="BL23" s="437"/>
      <c r="BM23" s="437"/>
      <c r="BN23" s="437"/>
      <c r="BO23" s="437"/>
      <c r="BP23" s="437"/>
      <c r="BQ23" s="437"/>
      <c r="BR23" s="437"/>
      <c r="BS23" s="438"/>
      <c r="BT23" s="442"/>
      <c r="BU23" s="443"/>
      <c r="BV23" s="443"/>
      <c r="BW23" s="443"/>
      <c r="BX23" s="443"/>
      <c r="BY23" s="443"/>
      <c r="BZ23" s="443"/>
      <c r="CA23" s="443"/>
      <c r="CB23" s="443"/>
      <c r="CC23" s="444"/>
      <c r="CD23" s="442"/>
      <c r="CE23" s="443"/>
      <c r="CF23" s="443"/>
      <c r="CG23" s="443"/>
      <c r="CH23" s="443"/>
      <c r="CI23" s="443"/>
      <c r="CJ23" s="443"/>
      <c r="CK23" s="443"/>
      <c r="CL23" s="443"/>
      <c r="CM23" s="444"/>
      <c r="CN23" s="445"/>
      <c r="CO23" s="446"/>
      <c r="CP23" s="446"/>
      <c r="CQ23" s="446"/>
      <c r="CR23" s="446"/>
      <c r="CS23" s="446"/>
      <c r="CT23" s="446"/>
      <c r="CU23" s="446"/>
      <c r="CV23" s="446"/>
      <c r="CW23" s="446"/>
      <c r="CX23" s="446"/>
      <c r="CY23" s="446"/>
      <c r="CZ23" s="446"/>
      <c r="DA23" s="446"/>
      <c r="DB23" s="446"/>
      <c r="DC23" s="446"/>
      <c r="DD23" s="447"/>
    </row>
    <row r="24" spans="1:108" x14ac:dyDescent="0.25">
      <c r="A24" s="432" t="s">
        <v>58</v>
      </c>
      <c r="B24" s="433"/>
      <c r="C24" s="433"/>
      <c r="D24" s="433"/>
      <c r="E24" s="433"/>
      <c r="F24" s="433"/>
      <c r="G24" s="433"/>
      <c r="H24" s="433"/>
      <c r="I24" s="434"/>
      <c r="J24" s="152"/>
      <c r="K24" s="435" t="s">
        <v>59</v>
      </c>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35"/>
      <c r="AM24" s="435"/>
      <c r="AN24" s="435"/>
      <c r="AO24" s="435"/>
      <c r="AP24" s="435"/>
      <c r="AQ24" s="435"/>
      <c r="AR24" s="435"/>
      <c r="AS24" s="435"/>
      <c r="AT24" s="435"/>
      <c r="AU24" s="435"/>
      <c r="AV24" s="435"/>
      <c r="AW24" s="435"/>
      <c r="AX24" s="435"/>
      <c r="AY24" s="435"/>
      <c r="AZ24" s="435"/>
      <c r="BA24" s="435"/>
      <c r="BB24" s="435"/>
      <c r="BC24" s="435"/>
      <c r="BD24" s="435"/>
      <c r="BE24" s="435"/>
      <c r="BF24" s="435"/>
      <c r="BG24" s="435"/>
      <c r="BH24" s="153"/>
      <c r="BI24" s="436" t="s">
        <v>47</v>
      </c>
      <c r="BJ24" s="437"/>
      <c r="BK24" s="437"/>
      <c r="BL24" s="437"/>
      <c r="BM24" s="437"/>
      <c r="BN24" s="437"/>
      <c r="BO24" s="437"/>
      <c r="BP24" s="437"/>
      <c r="BQ24" s="437"/>
      <c r="BR24" s="437"/>
      <c r="BS24" s="438"/>
      <c r="BT24" s="442"/>
      <c r="BU24" s="443"/>
      <c r="BV24" s="443"/>
      <c r="BW24" s="443"/>
      <c r="BX24" s="443"/>
      <c r="BY24" s="443"/>
      <c r="BZ24" s="443"/>
      <c r="CA24" s="443"/>
      <c r="CB24" s="443"/>
      <c r="CC24" s="444"/>
      <c r="CD24" s="442"/>
      <c r="CE24" s="443"/>
      <c r="CF24" s="443"/>
      <c r="CG24" s="443"/>
      <c r="CH24" s="443"/>
      <c r="CI24" s="443"/>
      <c r="CJ24" s="443"/>
      <c r="CK24" s="443"/>
      <c r="CL24" s="443"/>
      <c r="CM24" s="444"/>
      <c r="CN24" s="445"/>
      <c r="CO24" s="446"/>
      <c r="CP24" s="446"/>
      <c r="CQ24" s="446"/>
      <c r="CR24" s="446"/>
      <c r="CS24" s="446"/>
      <c r="CT24" s="446"/>
      <c r="CU24" s="446"/>
      <c r="CV24" s="446"/>
      <c r="CW24" s="446"/>
      <c r="CX24" s="446"/>
      <c r="CY24" s="446"/>
      <c r="CZ24" s="446"/>
      <c r="DA24" s="446"/>
      <c r="DB24" s="446"/>
      <c r="DC24" s="446"/>
      <c r="DD24" s="447"/>
    </row>
    <row r="25" spans="1:108" x14ac:dyDescent="0.25">
      <c r="A25" s="432" t="s">
        <v>60</v>
      </c>
      <c r="B25" s="433"/>
      <c r="C25" s="433"/>
      <c r="D25" s="433"/>
      <c r="E25" s="433"/>
      <c r="F25" s="433"/>
      <c r="G25" s="433"/>
      <c r="H25" s="433"/>
      <c r="I25" s="434"/>
      <c r="J25" s="152"/>
      <c r="K25" s="435" t="s">
        <v>61</v>
      </c>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35"/>
      <c r="AY25" s="435"/>
      <c r="AZ25" s="435"/>
      <c r="BA25" s="435"/>
      <c r="BB25" s="435"/>
      <c r="BC25" s="435"/>
      <c r="BD25" s="435"/>
      <c r="BE25" s="435"/>
      <c r="BF25" s="435"/>
      <c r="BG25" s="435"/>
      <c r="BH25" s="153"/>
      <c r="BI25" s="436" t="s">
        <v>47</v>
      </c>
      <c r="BJ25" s="437"/>
      <c r="BK25" s="437"/>
      <c r="BL25" s="437"/>
      <c r="BM25" s="437"/>
      <c r="BN25" s="437"/>
      <c r="BO25" s="437"/>
      <c r="BP25" s="437"/>
      <c r="BQ25" s="437"/>
      <c r="BR25" s="437"/>
      <c r="BS25" s="438"/>
      <c r="BT25" s="442"/>
      <c r="BU25" s="443"/>
      <c r="BV25" s="443"/>
      <c r="BW25" s="443"/>
      <c r="BX25" s="443"/>
      <c r="BY25" s="443"/>
      <c r="BZ25" s="443"/>
      <c r="CA25" s="443"/>
      <c r="CB25" s="443"/>
      <c r="CC25" s="444"/>
      <c r="CD25" s="442"/>
      <c r="CE25" s="443"/>
      <c r="CF25" s="443"/>
      <c r="CG25" s="443"/>
      <c r="CH25" s="443"/>
      <c r="CI25" s="443"/>
      <c r="CJ25" s="443"/>
      <c r="CK25" s="443"/>
      <c r="CL25" s="443"/>
      <c r="CM25" s="444"/>
      <c r="CN25" s="445"/>
      <c r="CO25" s="446"/>
      <c r="CP25" s="446"/>
      <c r="CQ25" s="446"/>
      <c r="CR25" s="446"/>
      <c r="CS25" s="446"/>
      <c r="CT25" s="446"/>
      <c r="CU25" s="446"/>
      <c r="CV25" s="446"/>
      <c r="CW25" s="446"/>
      <c r="CX25" s="446"/>
      <c r="CY25" s="446"/>
      <c r="CZ25" s="446"/>
      <c r="DA25" s="446"/>
      <c r="DB25" s="446"/>
      <c r="DC25" s="446"/>
      <c r="DD25" s="447"/>
    </row>
    <row r="26" spans="1:108" x14ac:dyDescent="0.25">
      <c r="A26" s="432" t="s">
        <v>62</v>
      </c>
      <c r="B26" s="433"/>
      <c r="C26" s="433"/>
      <c r="D26" s="433"/>
      <c r="E26" s="433"/>
      <c r="F26" s="433"/>
      <c r="G26" s="433"/>
      <c r="H26" s="433"/>
      <c r="I26" s="434"/>
      <c r="J26" s="152"/>
      <c r="K26" s="435" t="s">
        <v>59</v>
      </c>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5"/>
      <c r="AN26" s="435"/>
      <c r="AO26" s="435"/>
      <c r="AP26" s="435"/>
      <c r="AQ26" s="435"/>
      <c r="AR26" s="435"/>
      <c r="AS26" s="435"/>
      <c r="AT26" s="435"/>
      <c r="AU26" s="435"/>
      <c r="AV26" s="435"/>
      <c r="AW26" s="435"/>
      <c r="AX26" s="435"/>
      <c r="AY26" s="435"/>
      <c r="AZ26" s="435"/>
      <c r="BA26" s="435"/>
      <c r="BB26" s="435"/>
      <c r="BC26" s="435"/>
      <c r="BD26" s="435"/>
      <c r="BE26" s="435"/>
      <c r="BF26" s="435"/>
      <c r="BG26" s="435"/>
      <c r="BH26" s="153"/>
      <c r="BI26" s="436" t="s">
        <v>47</v>
      </c>
      <c r="BJ26" s="437"/>
      <c r="BK26" s="437"/>
      <c r="BL26" s="437"/>
      <c r="BM26" s="437"/>
      <c r="BN26" s="437"/>
      <c r="BO26" s="437"/>
      <c r="BP26" s="437"/>
      <c r="BQ26" s="437"/>
      <c r="BR26" s="437"/>
      <c r="BS26" s="438"/>
      <c r="BT26" s="432"/>
      <c r="BU26" s="433"/>
      <c r="BV26" s="433"/>
      <c r="BW26" s="433"/>
      <c r="BX26" s="433"/>
      <c r="BY26" s="433"/>
      <c r="BZ26" s="433"/>
      <c r="CA26" s="433"/>
      <c r="CB26" s="433"/>
      <c r="CC26" s="434"/>
      <c r="CD26" s="442"/>
      <c r="CE26" s="443"/>
      <c r="CF26" s="443"/>
      <c r="CG26" s="443"/>
      <c r="CH26" s="443"/>
      <c r="CI26" s="443"/>
      <c r="CJ26" s="443"/>
      <c r="CK26" s="443"/>
      <c r="CL26" s="443"/>
      <c r="CM26" s="444"/>
      <c r="CN26" s="445"/>
      <c r="CO26" s="446"/>
      <c r="CP26" s="446"/>
      <c r="CQ26" s="446"/>
      <c r="CR26" s="446"/>
      <c r="CS26" s="446"/>
      <c r="CT26" s="446"/>
      <c r="CU26" s="446"/>
      <c r="CV26" s="446"/>
      <c r="CW26" s="446"/>
      <c r="CX26" s="446"/>
      <c r="CY26" s="446"/>
      <c r="CZ26" s="446"/>
      <c r="DA26" s="446"/>
      <c r="DB26" s="446"/>
      <c r="DC26" s="446"/>
      <c r="DD26" s="447"/>
    </row>
    <row r="27" spans="1:108" ht="30" customHeight="1" x14ac:dyDescent="0.25">
      <c r="A27" s="432" t="s">
        <v>63</v>
      </c>
      <c r="B27" s="433"/>
      <c r="C27" s="433"/>
      <c r="D27" s="433"/>
      <c r="E27" s="433"/>
      <c r="F27" s="433"/>
      <c r="G27" s="433"/>
      <c r="H27" s="433"/>
      <c r="I27" s="434"/>
      <c r="J27" s="152"/>
      <c r="K27" s="435" t="s">
        <v>64</v>
      </c>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5"/>
      <c r="AQ27" s="435"/>
      <c r="AR27" s="435"/>
      <c r="AS27" s="435"/>
      <c r="AT27" s="435"/>
      <c r="AU27" s="435"/>
      <c r="AV27" s="435"/>
      <c r="AW27" s="435"/>
      <c r="AX27" s="435"/>
      <c r="AY27" s="435"/>
      <c r="AZ27" s="435"/>
      <c r="BA27" s="435"/>
      <c r="BB27" s="435"/>
      <c r="BC27" s="435"/>
      <c r="BD27" s="435"/>
      <c r="BE27" s="435"/>
      <c r="BF27" s="435"/>
      <c r="BG27" s="435"/>
      <c r="BH27" s="153"/>
      <c r="BI27" s="436" t="s">
        <v>47</v>
      </c>
      <c r="BJ27" s="437"/>
      <c r="BK27" s="437"/>
      <c r="BL27" s="437"/>
      <c r="BM27" s="437"/>
      <c r="BN27" s="437"/>
      <c r="BO27" s="437"/>
      <c r="BP27" s="437"/>
      <c r="BQ27" s="437"/>
      <c r="BR27" s="437"/>
      <c r="BS27" s="438"/>
      <c r="BT27" s="442"/>
      <c r="BU27" s="443"/>
      <c r="BV27" s="443"/>
      <c r="BW27" s="443"/>
      <c r="BX27" s="443"/>
      <c r="BY27" s="443"/>
      <c r="BZ27" s="443"/>
      <c r="CA27" s="443"/>
      <c r="CB27" s="443"/>
      <c r="CC27" s="444"/>
      <c r="CD27" s="442"/>
      <c r="CE27" s="443"/>
      <c r="CF27" s="443"/>
      <c r="CG27" s="443"/>
      <c r="CH27" s="443"/>
      <c r="CI27" s="443"/>
      <c r="CJ27" s="443"/>
      <c r="CK27" s="443"/>
      <c r="CL27" s="443"/>
      <c r="CM27" s="444"/>
      <c r="CN27" s="445"/>
      <c r="CO27" s="446"/>
      <c r="CP27" s="446"/>
      <c r="CQ27" s="446"/>
      <c r="CR27" s="446"/>
      <c r="CS27" s="446"/>
      <c r="CT27" s="446"/>
      <c r="CU27" s="446"/>
      <c r="CV27" s="446"/>
      <c r="CW27" s="446"/>
      <c r="CX27" s="446"/>
      <c r="CY27" s="446"/>
      <c r="CZ27" s="446"/>
      <c r="DA27" s="446"/>
      <c r="DB27" s="446"/>
      <c r="DC27" s="446"/>
      <c r="DD27" s="447"/>
    </row>
    <row r="28" spans="1:108" ht="26.25" customHeight="1" x14ac:dyDescent="0.25">
      <c r="A28" s="432" t="s">
        <v>65</v>
      </c>
      <c r="B28" s="433"/>
      <c r="C28" s="433"/>
      <c r="D28" s="433"/>
      <c r="E28" s="433"/>
      <c r="F28" s="433"/>
      <c r="G28" s="433"/>
      <c r="H28" s="433"/>
      <c r="I28" s="434"/>
      <c r="J28" s="152"/>
      <c r="K28" s="435" t="s">
        <v>66</v>
      </c>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5"/>
      <c r="AY28" s="435"/>
      <c r="AZ28" s="435"/>
      <c r="BA28" s="435"/>
      <c r="BB28" s="435"/>
      <c r="BC28" s="435"/>
      <c r="BD28" s="435"/>
      <c r="BE28" s="435"/>
      <c r="BF28" s="435"/>
      <c r="BG28" s="435"/>
      <c r="BH28" s="153"/>
      <c r="BI28" s="436" t="s">
        <v>47</v>
      </c>
      <c r="BJ28" s="437"/>
      <c r="BK28" s="437"/>
      <c r="BL28" s="437"/>
      <c r="BM28" s="437"/>
      <c r="BN28" s="437"/>
      <c r="BO28" s="437"/>
      <c r="BP28" s="437"/>
      <c r="BQ28" s="437"/>
      <c r="BR28" s="437"/>
      <c r="BS28" s="438"/>
      <c r="BT28" s="442"/>
      <c r="BU28" s="443"/>
      <c r="BV28" s="443"/>
      <c r="BW28" s="443"/>
      <c r="BX28" s="443"/>
      <c r="BY28" s="443"/>
      <c r="BZ28" s="443"/>
      <c r="CA28" s="443"/>
      <c r="CB28" s="443"/>
      <c r="CC28" s="444"/>
      <c r="CD28" s="442"/>
      <c r="CE28" s="443"/>
      <c r="CF28" s="443"/>
      <c r="CG28" s="443"/>
      <c r="CH28" s="443"/>
      <c r="CI28" s="443"/>
      <c r="CJ28" s="443"/>
      <c r="CK28" s="443"/>
      <c r="CL28" s="443"/>
      <c r="CM28" s="444"/>
      <c r="CN28" s="445"/>
      <c r="CO28" s="446"/>
      <c r="CP28" s="446"/>
      <c r="CQ28" s="446"/>
      <c r="CR28" s="446"/>
      <c r="CS28" s="446"/>
      <c r="CT28" s="446"/>
      <c r="CU28" s="446"/>
      <c r="CV28" s="446"/>
      <c r="CW28" s="446"/>
      <c r="CX28" s="446"/>
      <c r="CY28" s="446"/>
      <c r="CZ28" s="446"/>
      <c r="DA28" s="446"/>
      <c r="DB28" s="446"/>
      <c r="DC28" s="446"/>
      <c r="DD28" s="447"/>
    </row>
    <row r="29" spans="1:108" x14ac:dyDescent="0.25">
      <c r="A29" s="432" t="s">
        <v>67</v>
      </c>
      <c r="B29" s="433"/>
      <c r="C29" s="433"/>
      <c r="D29" s="433"/>
      <c r="E29" s="433"/>
      <c r="F29" s="433"/>
      <c r="G29" s="433"/>
      <c r="H29" s="433"/>
      <c r="I29" s="434"/>
      <c r="J29" s="152"/>
      <c r="K29" s="435" t="s">
        <v>68</v>
      </c>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5"/>
      <c r="AZ29" s="435"/>
      <c r="BA29" s="435"/>
      <c r="BB29" s="435"/>
      <c r="BC29" s="435"/>
      <c r="BD29" s="435"/>
      <c r="BE29" s="435"/>
      <c r="BF29" s="435"/>
      <c r="BG29" s="435"/>
      <c r="BH29" s="153"/>
      <c r="BI29" s="436" t="s">
        <v>47</v>
      </c>
      <c r="BJ29" s="437"/>
      <c r="BK29" s="437"/>
      <c r="BL29" s="437"/>
      <c r="BM29" s="437"/>
      <c r="BN29" s="437"/>
      <c r="BO29" s="437"/>
      <c r="BP29" s="437"/>
      <c r="BQ29" s="437"/>
      <c r="BR29" s="437"/>
      <c r="BS29" s="438"/>
      <c r="BT29" s="442"/>
      <c r="BU29" s="443"/>
      <c r="BV29" s="443"/>
      <c r="BW29" s="443"/>
      <c r="BX29" s="443"/>
      <c r="BY29" s="443"/>
      <c r="BZ29" s="443"/>
      <c r="CA29" s="443"/>
      <c r="CB29" s="443"/>
      <c r="CC29" s="444"/>
      <c r="CD29" s="442"/>
      <c r="CE29" s="443"/>
      <c r="CF29" s="443"/>
      <c r="CG29" s="443"/>
      <c r="CH29" s="443"/>
      <c r="CI29" s="443"/>
      <c r="CJ29" s="443"/>
      <c r="CK29" s="443"/>
      <c r="CL29" s="443"/>
      <c r="CM29" s="444"/>
      <c r="CN29" s="445"/>
      <c r="CO29" s="446"/>
      <c r="CP29" s="446"/>
      <c r="CQ29" s="446"/>
      <c r="CR29" s="446"/>
      <c r="CS29" s="446"/>
      <c r="CT29" s="446"/>
      <c r="CU29" s="446"/>
      <c r="CV29" s="446"/>
      <c r="CW29" s="446"/>
      <c r="CX29" s="446"/>
      <c r="CY29" s="446"/>
      <c r="CZ29" s="446"/>
      <c r="DA29" s="446"/>
      <c r="DB29" s="446"/>
      <c r="DC29" s="446"/>
      <c r="DD29" s="447"/>
    </row>
    <row r="30" spans="1:108" ht="24.75" customHeight="1" x14ac:dyDescent="0.25">
      <c r="A30" s="432" t="s">
        <v>69</v>
      </c>
      <c r="B30" s="433"/>
      <c r="C30" s="433"/>
      <c r="D30" s="433"/>
      <c r="E30" s="433"/>
      <c r="F30" s="433"/>
      <c r="G30" s="433"/>
      <c r="H30" s="433"/>
      <c r="I30" s="434"/>
      <c r="J30" s="152"/>
      <c r="K30" s="435" t="s">
        <v>70</v>
      </c>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5"/>
      <c r="BB30" s="435"/>
      <c r="BC30" s="435"/>
      <c r="BD30" s="435"/>
      <c r="BE30" s="435"/>
      <c r="BF30" s="435"/>
      <c r="BG30" s="435"/>
      <c r="BH30" s="153"/>
      <c r="BI30" s="436" t="s">
        <v>47</v>
      </c>
      <c r="BJ30" s="437"/>
      <c r="BK30" s="437"/>
      <c r="BL30" s="437"/>
      <c r="BM30" s="437"/>
      <c r="BN30" s="437"/>
      <c r="BO30" s="437"/>
      <c r="BP30" s="437"/>
      <c r="BQ30" s="437"/>
      <c r="BR30" s="437"/>
      <c r="BS30" s="438"/>
      <c r="BT30" s="442"/>
      <c r="BU30" s="443"/>
      <c r="BV30" s="443"/>
      <c r="BW30" s="443"/>
      <c r="BX30" s="443"/>
      <c r="BY30" s="443"/>
      <c r="BZ30" s="443"/>
      <c r="CA30" s="443"/>
      <c r="CB30" s="443"/>
      <c r="CC30" s="444"/>
      <c r="CD30" s="442"/>
      <c r="CE30" s="443"/>
      <c r="CF30" s="443"/>
      <c r="CG30" s="443"/>
      <c r="CH30" s="443"/>
      <c r="CI30" s="443"/>
      <c r="CJ30" s="443"/>
      <c r="CK30" s="443"/>
      <c r="CL30" s="443"/>
      <c r="CM30" s="444"/>
      <c r="CN30" s="445"/>
      <c r="CO30" s="446"/>
      <c r="CP30" s="446"/>
      <c r="CQ30" s="446"/>
      <c r="CR30" s="446"/>
      <c r="CS30" s="446"/>
      <c r="CT30" s="446"/>
      <c r="CU30" s="446"/>
      <c r="CV30" s="446"/>
      <c r="CW30" s="446"/>
      <c r="CX30" s="446"/>
      <c r="CY30" s="446"/>
      <c r="CZ30" s="446"/>
      <c r="DA30" s="446"/>
      <c r="DB30" s="446"/>
      <c r="DC30" s="446"/>
      <c r="DD30" s="447"/>
    </row>
    <row r="31" spans="1:108" x14ac:dyDescent="0.25">
      <c r="A31" s="432" t="s">
        <v>1324</v>
      </c>
      <c r="B31" s="433"/>
      <c r="C31" s="433"/>
      <c r="D31" s="433"/>
      <c r="E31" s="433"/>
      <c r="F31" s="433"/>
      <c r="G31" s="433"/>
      <c r="H31" s="433"/>
      <c r="I31" s="434"/>
      <c r="J31" s="152"/>
      <c r="K31" s="446" t="s">
        <v>1325</v>
      </c>
      <c r="L31" s="446"/>
      <c r="M31" s="446"/>
      <c r="N31" s="446"/>
      <c r="O31" s="446"/>
      <c r="P31" s="446"/>
      <c r="Q31" s="446"/>
      <c r="R31" s="446"/>
      <c r="S31" s="446"/>
      <c r="T31" s="446"/>
      <c r="U31" s="446"/>
      <c r="V31" s="446"/>
      <c r="W31" s="446"/>
      <c r="X31" s="446"/>
      <c r="Y31" s="446"/>
      <c r="Z31" s="446"/>
      <c r="AA31" s="446"/>
      <c r="AB31" s="446"/>
      <c r="AC31" s="446"/>
      <c r="AD31" s="446"/>
      <c r="AE31" s="446"/>
      <c r="AF31" s="446"/>
      <c r="AG31" s="446"/>
      <c r="AH31" s="446"/>
      <c r="AI31" s="446"/>
      <c r="AJ31" s="446"/>
      <c r="AK31" s="446"/>
      <c r="AL31" s="446"/>
      <c r="AM31" s="446"/>
      <c r="AN31" s="446"/>
      <c r="AO31" s="446"/>
      <c r="AP31" s="446"/>
      <c r="AQ31" s="446"/>
      <c r="AR31" s="446"/>
      <c r="AS31" s="446"/>
      <c r="AT31" s="446"/>
      <c r="AU31" s="446"/>
      <c r="AV31" s="446"/>
      <c r="AW31" s="446"/>
      <c r="AX31" s="446"/>
      <c r="AY31" s="446"/>
      <c r="AZ31" s="446"/>
      <c r="BA31" s="446"/>
      <c r="BB31" s="446"/>
      <c r="BC31" s="446"/>
      <c r="BD31" s="446"/>
      <c r="BE31" s="446"/>
      <c r="BF31" s="446"/>
      <c r="BG31" s="446"/>
      <c r="BH31" s="153"/>
      <c r="BI31" s="436" t="s">
        <v>47</v>
      </c>
      <c r="BJ31" s="437"/>
      <c r="BK31" s="437"/>
      <c r="BL31" s="437"/>
      <c r="BM31" s="437"/>
      <c r="BN31" s="437"/>
      <c r="BO31" s="437"/>
      <c r="BP31" s="437"/>
      <c r="BQ31" s="437"/>
      <c r="BR31" s="437"/>
      <c r="BS31" s="438"/>
      <c r="BT31" s="442"/>
      <c r="BU31" s="443"/>
      <c r="BV31" s="443"/>
      <c r="BW31" s="443"/>
      <c r="BX31" s="443"/>
      <c r="BY31" s="443"/>
      <c r="BZ31" s="443"/>
      <c r="CA31" s="443"/>
      <c r="CB31" s="443"/>
      <c r="CC31" s="444"/>
      <c r="CD31" s="442"/>
      <c r="CE31" s="443"/>
      <c r="CF31" s="443"/>
      <c r="CG31" s="443"/>
      <c r="CH31" s="443"/>
      <c r="CI31" s="443"/>
      <c r="CJ31" s="443"/>
      <c r="CK31" s="443"/>
      <c r="CL31" s="443"/>
      <c r="CM31" s="444"/>
      <c r="CN31" s="439"/>
      <c r="CO31" s="440"/>
      <c r="CP31" s="440"/>
      <c r="CQ31" s="440"/>
      <c r="CR31" s="440"/>
      <c r="CS31" s="440"/>
      <c r="CT31" s="440"/>
      <c r="CU31" s="440"/>
      <c r="CV31" s="440"/>
      <c r="CW31" s="440"/>
      <c r="CX31" s="440"/>
      <c r="CY31" s="440"/>
      <c r="CZ31" s="440"/>
      <c r="DA31" s="440"/>
      <c r="DB31" s="440"/>
      <c r="DC31" s="440"/>
      <c r="DD31" s="441"/>
    </row>
    <row r="32" spans="1:108" x14ac:dyDescent="0.25">
      <c r="A32" s="432" t="s">
        <v>1326</v>
      </c>
      <c r="B32" s="433"/>
      <c r="C32" s="433"/>
      <c r="D32" s="433"/>
      <c r="E32" s="433"/>
      <c r="F32" s="433"/>
      <c r="G32" s="433"/>
      <c r="H32" s="433"/>
      <c r="I32" s="434"/>
      <c r="J32" s="152"/>
      <c r="K32" s="446" t="s">
        <v>1327</v>
      </c>
      <c r="L32" s="446"/>
      <c r="M32" s="446"/>
      <c r="N32" s="446"/>
      <c r="O32" s="446"/>
      <c r="P32" s="446"/>
      <c r="Q32" s="446"/>
      <c r="R32" s="446"/>
      <c r="S32" s="446"/>
      <c r="T32" s="446"/>
      <c r="U32" s="446"/>
      <c r="V32" s="446"/>
      <c r="W32" s="446"/>
      <c r="X32" s="446"/>
      <c r="Y32" s="446"/>
      <c r="Z32" s="446"/>
      <c r="AA32" s="446"/>
      <c r="AB32" s="446"/>
      <c r="AC32" s="446"/>
      <c r="AD32" s="446"/>
      <c r="AE32" s="446"/>
      <c r="AF32" s="446"/>
      <c r="AG32" s="446"/>
      <c r="AH32" s="446"/>
      <c r="AI32" s="446"/>
      <c r="AJ32" s="446"/>
      <c r="AK32" s="446"/>
      <c r="AL32" s="446"/>
      <c r="AM32" s="446"/>
      <c r="AN32" s="446"/>
      <c r="AO32" s="446"/>
      <c r="AP32" s="446"/>
      <c r="AQ32" s="446"/>
      <c r="AR32" s="446"/>
      <c r="AS32" s="446"/>
      <c r="AT32" s="446"/>
      <c r="AU32" s="446"/>
      <c r="AV32" s="446"/>
      <c r="AW32" s="446"/>
      <c r="AX32" s="446"/>
      <c r="AY32" s="446"/>
      <c r="AZ32" s="446"/>
      <c r="BA32" s="446"/>
      <c r="BB32" s="446"/>
      <c r="BC32" s="446"/>
      <c r="BD32" s="446"/>
      <c r="BE32" s="446"/>
      <c r="BF32" s="446"/>
      <c r="BG32" s="446"/>
      <c r="BH32" s="153"/>
      <c r="BI32" s="436" t="s">
        <v>47</v>
      </c>
      <c r="BJ32" s="437"/>
      <c r="BK32" s="437"/>
      <c r="BL32" s="437"/>
      <c r="BM32" s="437"/>
      <c r="BN32" s="437"/>
      <c r="BO32" s="437"/>
      <c r="BP32" s="437"/>
      <c r="BQ32" s="437"/>
      <c r="BR32" s="437"/>
      <c r="BS32" s="438"/>
      <c r="BT32" s="442"/>
      <c r="BU32" s="443"/>
      <c r="BV32" s="443"/>
      <c r="BW32" s="443"/>
      <c r="BX32" s="443"/>
      <c r="BY32" s="443"/>
      <c r="BZ32" s="443"/>
      <c r="CA32" s="443"/>
      <c r="CB32" s="443"/>
      <c r="CC32" s="444"/>
      <c r="CD32" s="442"/>
      <c r="CE32" s="443"/>
      <c r="CF32" s="443"/>
      <c r="CG32" s="443"/>
      <c r="CH32" s="443"/>
      <c r="CI32" s="443"/>
      <c r="CJ32" s="443"/>
      <c r="CK32" s="443"/>
      <c r="CL32" s="443"/>
      <c r="CM32" s="444"/>
      <c r="CN32" s="439"/>
      <c r="CO32" s="440"/>
      <c r="CP32" s="440"/>
      <c r="CQ32" s="440"/>
      <c r="CR32" s="440"/>
      <c r="CS32" s="440"/>
      <c r="CT32" s="440"/>
      <c r="CU32" s="440"/>
      <c r="CV32" s="440"/>
      <c r="CW32" s="440"/>
      <c r="CX32" s="440"/>
      <c r="CY32" s="440"/>
      <c r="CZ32" s="440"/>
      <c r="DA32" s="440"/>
      <c r="DB32" s="440"/>
      <c r="DC32" s="440"/>
      <c r="DD32" s="441"/>
    </row>
    <row r="33" spans="1:108" ht="31.5" customHeight="1" x14ac:dyDescent="0.25">
      <c r="A33" s="432" t="s">
        <v>1328</v>
      </c>
      <c r="B33" s="433"/>
      <c r="C33" s="433"/>
      <c r="D33" s="433"/>
      <c r="E33" s="433"/>
      <c r="F33" s="433"/>
      <c r="G33" s="433"/>
      <c r="H33" s="433"/>
      <c r="I33" s="434"/>
      <c r="J33" s="152"/>
      <c r="K33" s="446" t="s">
        <v>1329</v>
      </c>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6"/>
      <c r="AY33" s="446"/>
      <c r="AZ33" s="446"/>
      <c r="BA33" s="446"/>
      <c r="BB33" s="446"/>
      <c r="BC33" s="446"/>
      <c r="BD33" s="446"/>
      <c r="BE33" s="446"/>
      <c r="BF33" s="446"/>
      <c r="BG33" s="446"/>
      <c r="BH33" s="153"/>
      <c r="BI33" s="436" t="s">
        <v>47</v>
      </c>
      <c r="BJ33" s="437"/>
      <c r="BK33" s="437"/>
      <c r="BL33" s="437"/>
      <c r="BM33" s="437"/>
      <c r="BN33" s="437"/>
      <c r="BO33" s="437"/>
      <c r="BP33" s="437"/>
      <c r="BQ33" s="437"/>
      <c r="BR33" s="437"/>
      <c r="BS33" s="438"/>
      <c r="BT33" s="442"/>
      <c r="BU33" s="443"/>
      <c r="BV33" s="443"/>
      <c r="BW33" s="443"/>
      <c r="BX33" s="443"/>
      <c r="BY33" s="443"/>
      <c r="BZ33" s="443"/>
      <c r="CA33" s="443"/>
      <c r="CB33" s="443"/>
      <c r="CC33" s="444"/>
      <c r="CD33" s="442"/>
      <c r="CE33" s="443"/>
      <c r="CF33" s="443"/>
      <c r="CG33" s="443"/>
      <c r="CH33" s="443"/>
      <c r="CI33" s="443"/>
      <c r="CJ33" s="443"/>
      <c r="CK33" s="443"/>
      <c r="CL33" s="443"/>
      <c r="CM33" s="444"/>
      <c r="CN33" s="439"/>
      <c r="CO33" s="440"/>
      <c r="CP33" s="440"/>
      <c r="CQ33" s="440"/>
      <c r="CR33" s="440"/>
      <c r="CS33" s="440"/>
      <c r="CT33" s="440"/>
      <c r="CU33" s="440"/>
      <c r="CV33" s="440"/>
      <c r="CW33" s="440"/>
      <c r="CX33" s="440"/>
      <c r="CY33" s="440"/>
      <c r="CZ33" s="440"/>
      <c r="DA33" s="440"/>
      <c r="DB33" s="440"/>
      <c r="DC33" s="440"/>
      <c r="DD33" s="441"/>
    </row>
    <row r="34" spans="1:108" ht="24.75" customHeight="1" x14ac:dyDescent="0.25">
      <c r="A34" s="432" t="s">
        <v>1330</v>
      </c>
      <c r="B34" s="433"/>
      <c r="C34" s="433"/>
      <c r="D34" s="433"/>
      <c r="E34" s="433"/>
      <c r="F34" s="433"/>
      <c r="G34" s="433"/>
      <c r="H34" s="433"/>
      <c r="I34" s="434"/>
      <c r="J34" s="152"/>
      <c r="K34" s="446" t="s">
        <v>1331</v>
      </c>
      <c r="L34" s="446"/>
      <c r="M34" s="446"/>
      <c r="N34" s="446"/>
      <c r="O34" s="446"/>
      <c r="P34" s="446"/>
      <c r="Q34" s="446"/>
      <c r="R34" s="446"/>
      <c r="S34" s="446"/>
      <c r="T34" s="446"/>
      <c r="U34" s="446"/>
      <c r="V34" s="446"/>
      <c r="W34" s="446"/>
      <c r="X34" s="446"/>
      <c r="Y34" s="446"/>
      <c r="Z34" s="446"/>
      <c r="AA34" s="446"/>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6"/>
      <c r="AX34" s="446"/>
      <c r="AY34" s="446"/>
      <c r="AZ34" s="446"/>
      <c r="BA34" s="446"/>
      <c r="BB34" s="446"/>
      <c r="BC34" s="446"/>
      <c r="BD34" s="446"/>
      <c r="BE34" s="446"/>
      <c r="BF34" s="446"/>
      <c r="BG34" s="446"/>
      <c r="BH34" s="153"/>
      <c r="BI34" s="436" t="s">
        <v>47</v>
      </c>
      <c r="BJ34" s="437"/>
      <c r="BK34" s="437"/>
      <c r="BL34" s="437"/>
      <c r="BM34" s="437"/>
      <c r="BN34" s="437"/>
      <c r="BO34" s="437"/>
      <c r="BP34" s="437"/>
      <c r="BQ34" s="437"/>
      <c r="BR34" s="437"/>
      <c r="BS34" s="438"/>
      <c r="BT34" s="442"/>
      <c r="BU34" s="443"/>
      <c r="BV34" s="443"/>
      <c r="BW34" s="443"/>
      <c r="BX34" s="443"/>
      <c r="BY34" s="443"/>
      <c r="BZ34" s="443"/>
      <c r="CA34" s="443"/>
      <c r="CB34" s="443"/>
      <c r="CC34" s="444"/>
      <c r="CD34" s="480"/>
      <c r="CE34" s="481"/>
      <c r="CF34" s="481"/>
      <c r="CG34" s="481"/>
      <c r="CH34" s="481"/>
      <c r="CI34" s="481"/>
      <c r="CJ34" s="481"/>
      <c r="CK34" s="481"/>
      <c r="CL34" s="481"/>
      <c r="CM34" s="482"/>
      <c r="CN34" s="439"/>
      <c r="CO34" s="440"/>
      <c r="CP34" s="440"/>
      <c r="CQ34" s="440"/>
      <c r="CR34" s="440"/>
      <c r="CS34" s="440"/>
      <c r="CT34" s="440"/>
      <c r="CU34" s="440"/>
      <c r="CV34" s="440"/>
      <c r="CW34" s="440"/>
      <c r="CX34" s="440"/>
      <c r="CY34" s="440"/>
      <c r="CZ34" s="440"/>
      <c r="DA34" s="440"/>
      <c r="DB34" s="440"/>
      <c r="DC34" s="440"/>
      <c r="DD34" s="441"/>
    </row>
    <row r="35" spans="1:108" x14ac:dyDescent="0.25">
      <c r="A35" s="432" t="s">
        <v>1332</v>
      </c>
      <c r="B35" s="433"/>
      <c r="C35" s="433"/>
      <c r="D35" s="433"/>
      <c r="E35" s="433"/>
      <c r="F35" s="433"/>
      <c r="G35" s="433"/>
      <c r="H35" s="433"/>
      <c r="I35" s="434"/>
      <c r="J35" s="152"/>
      <c r="K35" s="446" t="s">
        <v>1333</v>
      </c>
      <c r="L35" s="446"/>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6"/>
      <c r="AY35" s="446"/>
      <c r="AZ35" s="446"/>
      <c r="BA35" s="446"/>
      <c r="BB35" s="446"/>
      <c r="BC35" s="446"/>
      <c r="BD35" s="446"/>
      <c r="BE35" s="446"/>
      <c r="BF35" s="446"/>
      <c r="BG35" s="446"/>
      <c r="BH35" s="153"/>
      <c r="BI35" s="436" t="s">
        <v>47</v>
      </c>
      <c r="BJ35" s="437"/>
      <c r="BK35" s="437"/>
      <c r="BL35" s="437"/>
      <c r="BM35" s="437"/>
      <c r="BN35" s="437"/>
      <c r="BO35" s="437"/>
      <c r="BP35" s="437"/>
      <c r="BQ35" s="437"/>
      <c r="BR35" s="437"/>
      <c r="BS35" s="438"/>
      <c r="BT35" s="442"/>
      <c r="BU35" s="443"/>
      <c r="BV35" s="443"/>
      <c r="BW35" s="443"/>
      <c r="BX35" s="443"/>
      <c r="BY35" s="443"/>
      <c r="BZ35" s="443"/>
      <c r="CA35" s="443"/>
      <c r="CB35" s="443"/>
      <c r="CC35" s="444"/>
      <c r="CD35" s="480"/>
      <c r="CE35" s="481"/>
      <c r="CF35" s="481"/>
      <c r="CG35" s="481"/>
      <c r="CH35" s="481"/>
      <c r="CI35" s="481"/>
      <c r="CJ35" s="481"/>
      <c r="CK35" s="481"/>
      <c r="CL35" s="481"/>
      <c r="CM35" s="482"/>
      <c r="CN35" s="439"/>
      <c r="CO35" s="440"/>
      <c r="CP35" s="440"/>
      <c r="CQ35" s="440"/>
      <c r="CR35" s="440"/>
      <c r="CS35" s="440"/>
      <c r="CT35" s="440"/>
      <c r="CU35" s="440"/>
      <c r="CV35" s="440"/>
      <c r="CW35" s="440"/>
      <c r="CX35" s="440"/>
      <c r="CY35" s="440"/>
      <c r="CZ35" s="440"/>
      <c r="DA35" s="440"/>
      <c r="DB35" s="440"/>
      <c r="DC35" s="440"/>
      <c r="DD35" s="441"/>
    </row>
    <row r="36" spans="1:108" ht="27" customHeight="1" x14ac:dyDescent="0.25">
      <c r="A36" s="432" t="s">
        <v>1334</v>
      </c>
      <c r="B36" s="433"/>
      <c r="C36" s="433"/>
      <c r="D36" s="433"/>
      <c r="E36" s="433"/>
      <c r="F36" s="433"/>
      <c r="G36" s="433"/>
      <c r="H36" s="433"/>
      <c r="I36" s="434"/>
      <c r="J36" s="152"/>
      <c r="K36" s="446" t="s">
        <v>1335</v>
      </c>
      <c r="L36" s="446"/>
      <c r="M36" s="446"/>
      <c r="N36" s="446"/>
      <c r="O36" s="446"/>
      <c r="P36" s="446"/>
      <c r="Q36" s="446"/>
      <c r="R36" s="446"/>
      <c r="S36" s="446"/>
      <c r="T36" s="446"/>
      <c r="U36" s="446"/>
      <c r="V36" s="446"/>
      <c r="W36" s="446"/>
      <c r="X36" s="446"/>
      <c r="Y36" s="446"/>
      <c r="Z36" s="446"/>
      <c r="AA36" s="446"/>
      <c r="AB36" s="446"/>
      <c r="AC36" s="446"/>
      <c r="AD36" s="446"/>
      <c r="AE36" s="446"/>
      <c r="AF36" s="446"/>
      <c r="AG36" s="446"/>
      <c r="AH36" s="446"/>
      <c r="AI36" s="446"/>
      <c r="AJ36" s="446"/>
      <c r="AK36" s="446"/>
      <c r="AL36" s="446"/>
      <c r="AM36" s="446"/>
      <c r="AN36" s="446"/>
      <c r="AO36" s="446"/>
      <c r="AP36" s="446"/>
      <c r="AQ36" s="446"/>
      <c r="AR36" s="446"/>
      <c r="AS36" s="446"/>
      <c r="AT36" s="446"/>
      <c r="AU36" s="446"/>
      <c r="AV36" s="446"/>
      <c r="AW36" s="446"/>
      <c r="AX36" s="446"/>
      <c r="AY36" s="446"/>
      <c r="AZ36" s="446"/>
      <c r="BA36" s="446"/>
      <c r="BB36" s="446"/>
      <c r="BC36" s="446"/>
      <c r="BD36" s="446"/>
      <c r="BE36" s="446"/>
      <c r="BF36" s="446"/>
      <c r="BG36" s="446"/>
      <c r="BH36" s="153"/>
      <c r="BI36" s="436" t="s">
        <v>47</v>
      </c>
      <c r="BJ36" s="437"/>
      <c r="BK36" s="437"/>
      <c r="BL36" s="437"/>
      <c r="BM36" s="437"/>
      <c r="BN36" s="437"/>
      <c r="BO36" s="437"/>
      <c r="BP36" s="437"/>
      <c r="BQ36" s="437"/>
      <c r="BR36" s="437"/>
      <c r="BS36" s="438"/>
      <c r="BT36" s="442"/>
      <c r="BU36" s="443"/>
      <c r="BV36" s="443"/>
      <c r="BW36" s="443"/>
      <c r="BX36" s="443"/>
      <c r="BY36" s="443"/>
      <c r="BZ36" s="443"/>
      <c r="CA36" s="443"/>
      <c r="CB36" s="443"/>
      <c r="CC36" s="444"/>
      <c r="CD36" s="442"/>
      <c r="CE36" s="443"/>
      <c r="CF36" s="443"/>
      <c r="CG36" s="443"/>
      <c r="CH36" s="443"/>
      <c r="CI36" s="443"/>
      <c r="CJ36" s="443"/>
      <c r="CK36" s="443"/>
      <c r="CL36" s="443"/>
      <c r="CM36" s="444"/>
      <c r="CN36" s="439"/>
      <c r="CO36" s="440"/>
      <c r="CP36" s="440"/>
      <c r="CQ36" s="440"/>
      <c r="CR36" s="440"/>
      <c r="CS36" s="440"/>
      <c r="CT36" s="440"/>
      <c r="CU36" s="440"/>
      <c r="CV36" s="440"/>
      <c r="CW36" s="440"/>
      <c r="CX36" s="440"/>
      <c r="CY36" s="440"/>
      <c r="CZ36" s="440"/>
      <c r="DA36" s="440"/>
      <c r="DB36" s="440"/>
      <c r="DC36" s="440"/>
      <c r="DD36" s="441"/>
    </row>
    <row r="37" spans="1:108" ht="27" customHeight="1" x14ac:dyDescent="0.25">
      <c r="A37" s="432" t="s">
        <v>1336</v>
      </c>
      <c r="B37" s="433"/>
      <c r="C37" s="433"/>
      <c r="D37" s="433"/>
      <c r="E37" s="433"/>
      <c r="F37" s="433"/>
      <c r="G37" s="433"/>
      <c r="H37" s="433"/>
      <c r="I37" s="434"/>
      <c r="J37" s="152"/>
      <c r="K37" s="446" t="s">
        <v>1337</v>
      </c>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6"/>
      <c r="AY37" s="446"/>
      <c r="AZ37" s="446"/>
      <c r="BA37" s="446"/>
      <c r="BB37" s="446"/>
      <c r="BC37" s="446"/>
      <c r="BD37" s="446"/>
      <c r="BE37" s="446"/>
      <c r="BF37" s="446"/>
      <c r="BG37" s="446"/>
      <c r="BH37" s="153"/>
      <c r="BI37" s="436" t="s">
        <v>47</v>
      </c>
      <c r="BJ37" s="437"/>
      <c r="BK37" s="437"/>
      <c r="BL37" s="437"/>
      <c r="BM37" s="437"/>
      <c r="BN37" s="437"/>
      <c r="BO37" s="437"/>
      <c r="BP37" s="437"/>
      <c r="BQ37" s="437"/>
      <c r="BR37" s="437"/>
      <c r="BS37" s="438"/>
      <c r="BT37" s="442"/>
      <c r="BU37" s="443"/>
      <c r="BV37" s="443"/>
      <c r="BW37" s="443"/>
      <c r="BX37" s="443"/>
      <c r="BY37" s="443"/>
      <c r="BZ37" s="443"/>
      <c r="CA37" s="443"/>
      <c r="CB37" s="443"/>
      <c r="CC37" s="444"/>
      <c r="CD37" s="442"/>
      <c r="CE37" s="443"/>
      <c r="CF37" s="443"/>
      <c r="CG37" s="443"/>
      <c r="CH37" s="443"/>
      <c r="CI37" s="443"/>
      <c r="CJ37" s="443"/>
      <c r="CK37" s="443"/>
      <c r="CL37" s="443"/>
      <c r="CM37" s="444"/>
      <c r="CN37" s="439"/>
      <c r="CO37" s="440"/>
      <c r="CP37" s="440"/>
      <c r="CQ37" s="440"/>
      <c r="CR37" s="440"/>
      <c r="CS37" s="440"/>
      <c r="CT37" s="440"/>
      <c r="CU37" s="440"/>
      <c r="CV37" s="440"/>
      <c r="CW37" s="440"/>
      <c r="CX37" s="440"/>
      <c r="CY37" s="440"/>
      <c r="CZ37" s="440"/>
      <c r="DA37" s="440"/>
      <c r="DB37" s="440"/>
      <c r="DC37" s="440"/>
      <c r="DD37" s="441"/>
    </row>
    <row r="38" spans="1:108" x14ac:dyDescent="0.25">
      <c r="A38" s="432" t="s">
        <v>1338</v>
      </c>
      <c r="B38" s="433"/>
      <c r="C38" s="433"/>
      <c r="D38" s="433"/>
      <c r="E38" s="433"/>
      <c r="F38" s="433"/>
      <c r="G38" s="433"/>
      <c r="H38" s="433"/>
      <c r="I38" s="434"/>
      <c r="J38" s="152"/>
      <c r="K38" s="446" t="s">
        <v>1339</v>
      </c>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446"/>
      <c r="AX38" s="446"/>
      <c r="AY38" s="446"/>
      <c r="AZ38" s="446"/>
      <c r="BA38" s="446"/>
      <c r="BB38" s="446"/>
      <c r="BC38" s="446"/>
      <c r="BD38" s="446"/>
      <c r="BE38" s="446"/>
      <c r="BF38" s="446"/>
      <c r="BG38" s="446"/>
      <c r="BH38" s="153"/>
      <c r="BI38" s="436" t="s">
        <v>47</v>
      </c>
      <c r="BJ38" s="437"/>
      <c r="BK38" s="437"/>
      <c r="BL38" s="437"/>
      <c r="BM38" s="437"/>
      <c r="BN38" s="437"/>
      <c r="BO38" s="437"/>
      <c r="BP38" s="437"/>
      <c r="BQ38" s="437"/>
      <c r="BR38" s="437"/>
      <c r="BS38" s="438"/>
      <c r="BT38" s="442"/>
      <c r="BU38" s="443"/>
      <c r="BV38" s="443"/>
      <c r="BW38" s="443"/>
      <c r="BX38" s="443"/>
      <c r="BY38" s="443"/>
      <c r="BZ38" s="443"/>
      <c r="CA38" s="443"/>
      <c r="CB38" s="443"/>
      <c r="CC38" s="444"/>
      <c r="CD38" s="442"/>
      <c r="CE38" s="443"/>
      <c r="CF38" s="443"/>
      <c r="CG38" s="443"/>
      <c r="CH38" s="443"/>
      <c r="CI38" s="443"/>
      <c r="CJ38" s="443"/>
      <c r="CK38" s="443"/>
      <c r="CL38" s="443"/>
      <c r="CM38" s="444"/>
      <c r="CN38" s="439"/>
      <c r="CO38" s="440"/>
      <c r="CP38" s="440"/>
      <c r="CQ38" s="440"/>
      <c r="CR38" s="440"/>
      <c r="CS38" s="440"/>
      <c r="CT38" s="440"/>
      <c r="CU38" s="440"/>
      <c r="CV38" s="440"/>
      <c r="CW38" s="440"/>
      <c r="CX38" s="440"/>
      <c r="CY38" s="440"/>
      <c r="CZ38" s="440"/>
      <c r="DA38" s="440"/>
      <c r="DB38" s="440"/>
      <c r="DC38" s="440"/>
      <c r="DD38" s="441"/>
    </row>
    <row r="39" spans="1:108" x14ac:dyDescent="0.25">
      <c r="A39" s="432" t="s">
        <v>1340</v>
      </c>
      <c r="B39" s="433"/>
      <c r="C39" s="433"/>
      <c r="D39" s="433"/>
      <c r="E39" s="433"/>
      <c r="F39" s="433"/>
      <c r="G39" s="433"/>
      <c r="H39" s="433"/>
      <c r="I39" s="434"/>
      <c r="J39" s="152"/>
      <c r="K39" s="446" t="s">
        <v>1341</v>
      </c>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6"/>
      <c r="AY39" s="446"/>
      <c r="AZ39" s="446"/>
      <c r="BA39" s="446"/>
      <c r="BB39" s="446"/>
      <c r="BC39" s="446"/>
      <c r="BD39" s="446"/>
      <c r="BE39" s="446"/>
      <c r="BF39" s="446"/>
      <c r="BG39" s="446"/>
      <c r="BH39" s="153"/>
      <c r="BI39" s="436" t="s">
        <v>47</v>
      </c>
      <c r="BJ39" s="437"/>
      <c r="BK39" s="437"/>
      <c r="BL39" s="437"/>
      <c r="BM39" s="437"/>
      <c r="BN39" s="437"/>
      <c r="BO39" s="437"/>
      <c r="BP39" s="437"/>
      <c r="BQ39" s="437"/>
      <c r="BR39" s="437"/>
      <c r="BS39" s="438"/>
      <c r="BT39" s="442"/>
      <c r="BU39" s="443"/>
      <c r="BV39" s="443"/>
      <c r="BW39" s="443"/>
      <c r="BX39" s="443"/>
      <c r="BY39" s="443"/>
      <c r="BZ39" s="443"/>
      <c r="CA39" s="443"/>
      <c r="CB39" s="443"/>
      <c r="CC39" s="444"/>
      <c r="CD39" s="442"/>
      <c r="CE39" s="443"/>
      <c r="CF39" s="443"/>
      <c r="CG39" s="443"/>
      <c r="CH39" s="443"/>
      <c r="CI39" s="443"/>
      <c r="CJ39" s="443"/>
      <c r="CK39" s="443"/>
      <c r="CL39" s="443"/>
      <c r="CM39" s="444"/>
      <c r="CN39" s="439"/>
      <c r="CO39" s="440"/>
      <c r="CP39" s="440"/>
      <c r="CQ39" s="440"/>
      <c r="CR39" s="440"/>
      <c r="CS39" s="440"/>
      <c r="CT39" s="440"/>
      <c r="CU39" s="440"/>
      <c r="CV39" s="440"/>
      <c r="CW39" s="440"/>
      <c r="CX39" s="440"/>
      <c r="CY39" s="440"/>
      <c r="CZ39" s="440"/>
      <c r="DA39" s="440"/>
      <c r="DB39" s="440"/>
      <c r="DC39" s="440"/>
      <c r="DD39" s="441"/>
    </row>
    <row r="40" spans="1:108" ht="27.75" customHeight="1" x14ac:dyDescent="0.25">
      <c r="A40" s="432" t="s">
        <v>71</v>
      </c>
      <c r="B40" s="433"/>
      <c r="C40" s="433"/>
      <c r="D40" s="433"/>
      <c r="E40" s="433"/>
      <c r="F40" s="433"/>
      <c r="G40" s="433"/>
      <c r="H40" s="433"/>
      <c r="I40" s="434"/>
      <c r="J40" s="152"/>
      <c r="K40" s="435" t="s">
        <v>72</v>
      </c>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5"/>
      <c r="AZ40" s="435"/>
      <c r="BA40" s="435"/>
      <c r="BB40" s="435"/>
      <c r="BC40" s="435"/>
      <c r="BD40" s="435"/>
      <c r="BE40" s="435"/>
      <c r="BF40" s="435"/>
      <c r="BG40" s="435"/>
      <c r="BH40" s="153"/>
      <c r="BI40" s="436" t="s">
        <v>47</v>
      </c>
      <c r="BJ40" s="437"/>
      <c r="BK40" s="437"/>
      <c r="BL40" s="437"/>
      <c r="BM40" s="437"/>
      <c r="BN40" s="437"/>
      <c r="BO40" s="437"/>
      <c r="BP40" s="437"/>
      <c r="BQ40" s="437"/>
      <c r="BR40" s="437"/>
      <c r="BS40" s="438"/>
      <c r="BT40" s="442"/>
      <c r="BU40" s="443"/>
      <c r="BV40" s="443"/>
      <c r="BW40" s="443"/>
      <c r="BX40" s="443"/>
      <c r="BY40" s="443"/>
      <c r="BZ40" s="443"/>
      <c r="CA40" s="443"/>
      <c r="CB40" s="443"/>
      <c r="CC40" s="444"/>
      <c r="CD40" s="442"/>
      <c r="CE40" s="443"/>
      <c r="CF40" s="443"/>
      <c r="CG40" s="443"/>
      <c r="CH40" s="443"/>
      <c r="CI40" s="443"/>
      <c r="CJ40" s="443"/>
      <c r="CK40" s="443"/>
      <c r="CL40" s="443"/>
      <c r="CM40" s="444"/>
      <c r="CN40" s="445"/>
      <c r="CO40" s="446"/>
      <c r="CP40" s="446"/>
      <c r="CQ40" s="446"/>
      <c r="CR40" s="446"/>
      <c r="CS40" s="446"/>
      <c r="CT40" s="446"/>
      <c r="CU40" s="446"/>
      <c r="CV40" s="446"/>
      <c r="CW40" s="446"/>
      <c r="CX40" s="446"/>
      <c r="CY40" s="446"/>
      <c r="CZ40" s="446"/>
      <c r="DA40" s="446"/>
      <c r="DB40" s="446"/>
      <c r="DC40" s="446"/>
      <c r="DD40" s="447"/>
    </row>
    <row r="41" spans="1:108" ht="28.5" customHeight="1" x14ac:dyDescent="0.25">
      <c r="A41" s="432" t="s">
        <v>73</v>
      </c>
      <c r="B41" s="433"/>
      <c r="C41" s="433"/>
      <c r="D41" s="433"/>
      <c r="E41" s="433"/>
      <c r="F41" s="433"/>
      <c r="G41" s="433"/>
      <c r="H41" s="433"/>
      <c r="I41" s="434"/>
      <c r="J41" s="152"/>
      <c r="K41" s="435" t="s">
        <v>74</v>
      </c>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435"/>
      <c r="BG41" s="435"/>
      <c r="BH41" s="153"/>
      <c r="BI41" s="436" t="s">
        <v>47</v>
      </c>
      <c r="BJ41" s="437"/>
      <c r="BK41" s="437"/>
      <c r="BL41" s="437"/>
      <c r="BM41" s="437"/>
      <c r="BN41" s="437"/>
      <c r="BO41" s="437"/>
      <c r="BP41" s="437"/>
      <c r="BQ41" s="437"/>
      <c r="BR41" s="437"/>
      <c r="BS41" s="438"/>
      <c r="BT41" s="442"/>
      <c r="BU41" s="443"/>
      <c r="BV41" s="443"/>
      <c r="BW41" s="443"/>
      <c r="BX41" s="443"/>
      <c r="BY41" s="443"/>
      <c r="BZ41" s="443"/>
      <c r="CA41" s="443"/>
      <c r="CB41" s="443"/>
      <c r="CC41" s="444"/>
      <c r="CD41" s="442"/>
      <c r="CE41" s="443"/>
      <c r="CF41" s="443"/>
      <c r="CG41" s="443"/>
      <c r="CH41" s="443"/>
      <c r="CI41" s="443"/>
      <c r="CJ41" s="443"/>
      <c r="CK41" s="443"/>
      <c r="CL41" s="443"/>
      <c r="CM41" s="444"/>
      <c r="CN41" s="445"/>
      <c r="CO41" s="446"/>
      <c r="CP41" s="446"/>
      <c r="CQ41" s="446"/>
      <c r="CR41" s="446"/>
      <c r="CS41" s="446"/>
      <c r="CT41" s="446"/>
      <c r="CU41" s="446"/>
      <c r="CV41" s="446"/>
      <c r="CW41" s="446"/>
      <c r="CX41" s="446"/>
      <c r="CY41" s="446"/>
      <c r="CZ41" s="446"/>
      <c r="DA41" s="446"/>
      <c r="DB41" s="446"/>
      <c r="DC41" s="446"/>
      <c r="DD41" s="447"/>
    </row>
    <row r="42" spans="1:108" ht="26.25" customHeight="1" x14ac:dyDescent="0.25">
      <c r="A42" s="432" t="s">
        <v>75</v>
      </c>
      <c r="B42" s="433"/>
      <c r="C42" s="433"/>
      <c r="D42" s="433"/>
      <c r="E42" s="433"/>
      <c r="F42" s="433"/>
      <c r="G42" s="433"/>
      <c r="H42" s="433"/>
      <c r="I42" s="434"/>
      <c r="J42" s="152"/>
      <c r="K42" s="435" t="s">
        <v>76</v>
      </c>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35"/>
      <c r="AS42" s="435"/>
      <c r="AT42" s="435"/>
      <c r="AU42" s="435"/>
      <c r="AV42" s="435"/>
      <c r="AW42" s="435"/>
      <c r="AX42" s="435"/>
      <c r="AY42" s="435"/>
      <c r="AZ42" s="435"/>
      <c r="BA42" s="435"/>
      <c r="BB42" s="435"/>
      <c r="BC42" s="435"/>
      <c r="BD42" s="435"/>
      <c r="BE42" s="435"/>
      <c r="BF42" s="435"/>
      <c r="BG42" s="435"/>
      <c r="BH42" s="153"/>
      <c r="BI42" s="436" t="s">
        <v>47</v>
      </c>
      <c r="BJ42" s="437"/>
      <c r="BK42" s="437"/>
      <c r="BL42" s="437"/>
      <c r="BM42" s="437"/>
      <c r="BN42" s="437"/>
      <c r="BO42" s="437"/>
      <c r="BP42" s="437"/>
      <c r="BQ42" s="437"/>
      <c r="BR42" s="437"/>
      <c r="BS42" s="438"/>
      <c r="BT42" s="442"/>
      <c r="BU42" s="443"/>
      <c r="BV42" s="443"/>
      <c r="BW42" s="443"/>
      <c r="BX42" s="443"/>
      <c r="BY42" s="443"/>
      <c r="BZ42" s="443"/>
      <c r="CA42" s="443"/>
      <c r="CB42" s="443"/>
      <c r="CC42" s="444"/>
      <c r="CD42" s="442"/>
      <c r="CE42" s="443"/>
      <c r="CF42" s="443"/>
      <c r="CG42" s="443"/>
      <c r="CH42" s="443"/>
      <c r="CI42" s="443"/>
      <c r="CJ42" s="443"/>
      <c r="CK42" s="443"/>
      <c r="CL42" s="443"/>
      <c r="CM42" s="444"/>
      <c r="CN42" s="454"/>
      <c r="CO42" s="446"/>
      <c r="CP42" s="446"/>
      <c r="CQ42" s="446"/>
      <c r="CR42" s="446"/>
      <c r="CS42" s="446"/>
      <c r="CT42" s="446"/>
      <c r="CU42" s="446"/>
      <c r="CV42" s="446"/>
      <c r="CW42" s="446"/>
      <c r="CX42" s="446"/>
      <c r="CY42" s="446"/>
      <c r="CZ42" s="446"/>
      <c r="DA42" s="446"/>
      <c r="DB42" s="446"/>
      <c r="DC42" s="446"/>
      <c r="DD42" s="447"/>
    </row>
    <row r="43" spans="1:108" x14ac:dyDescent="0.25">
      <c r="A43" s="432" t="s">
        <v>77</v>
      </c>
      <c r="B43" s="433"/>
      <c r="C43" s="433"/>
      <c r="D43" s="433"/>
      <c r="E43" s="433"/>
      <c r="F43" s="433"/>
      <c r="G43" s="433"/>
      <c r="H43" s="433"/>
      <c r="I43" s="434"/>
      <c r="J43" s="152"/>
      <c r="K43" s="435" t="s">
        <v>78</v>
      </c>
      <c r="L43" s="435"/>
      <c r="M43" s="435"/>
      <c r="N43" s="435"/>
      <c r="O43" s="435"/>
      <c r="P43" s="435"/>
      <c r="Q43" s="435"/>
      <c r="R43" s="435"/>
      <c r="S43" s="435"/>
      <c r="T43" s="435"/>
      <c r="U43" s="435"/>
      <c r="V43" s="435"/>
      <c r="W43" s="435"/>
      <c r="X43" s="435"/>
      <c r="Y43" s="435"/>
      <c r="Z43" s="435"/>
      <c r="AA43" s="435"/>
      <c r="AB43" s="435"/>
      <c r="AC43" s="435"/>
      <c r="AD43" s="435"/>
      <c r="AE43" s="435"/>
      <c r="AF43" s="435"/>
      <c r="AG43" s="435"/>
      <c r="AH43" s="435"/>
      <c r="AI43" s="435"/>
      <c r="AJ43" s="435"/>
      <c r="AK43" s="435"/>
      <c r="AL43" s="435"/>
      <c r="AM43" s="435"/>
      <c r="AN43" s="435"/>
      <c r="AO43" s="435"/>
      <c r="AP43" s="435"/>
      <c r="AQ43" s="435"/>
      <c r="AR43" s="435"/>
      <c r="AS43" s="435"/>
      <c r="AT43" s="435"/>
      <c r="AU43" s="435"/>
      <c r="AV43" s="435"/>
      <c r="AW43" s="435"/>
      <c r="AX43" s="435"/>
      <c r="AY43" s="435"/>
      <c r="AZ43" s="435"/>
      <c r="BA43" s="435"/>
      <c r="BB43" s="435"/>
      <c r="BC43" s="435"/>
      <c r="BD43" s="435"/>
      <c r="BE43" s="435"/>
      <c r="BF43" s="435"/>
      <c r="BG43" s="435"/>
      <c r="BH43" s="153"/>
      <c r="BI43" s="436" t="s">
        <v>47</v>
      </c>
      <c r="BJ43" s="437"/>
      <c r="BK43" s="437"/>
      <c r="BL43" s="437"/>
      <c r="BM43" s="437"/>
      <c r="BN43" s="437"/>
      <c r="BO43" s="437"/>
      <c r="BP43" s="437"/>
      <c r="BQ43" s="437"/>
      <c r="BR43" s="437"/>
      <c r="BS43" s="438"/>
      <c r="BT43" s="442"/>
      <c r="BU43" s="443"/>
      <c r="BV43" s="443"/>
      <c r="BW43" s="443"/>
      <c r="BX43" s="443"/>
      <c r="BY43" s="443"/>
      <c r="BZ43" s="443"/>
      <c r="CA43" s="443"/>
      <c r="CB43" s="443"/>
      <c r="CC43" s="444"/>
      <c r="CD43" s="442"/>
      <c r="CE43" s="443"/>
      <c r="CF43" s="443"/>
      <c r="CG43" s="443"/>
      <c r="CH43" s="443"/>
      <c r="CI43" s="443"/>
      <c r="CJ43" s="443"/>
      <c r="CK43" s="443"/>
      <c r="CL43" s="443"/>
      <c r="CM43" s="444"/>
      <c r="CN43" s="445"/>
      <c r="CO43" s="446"/>
      <c r="CP43" s="446"/>
      <c r="CQ43" s="446"/>
      <c r="CR43" s="446"/>
      <c r="CS43" s="446"/>
      <c r="CT43" s="446"/>
      <c r="CU43" s="446"/>
      <c r="CV43" s="446"/>
      <c r="CW43" s="446"/>
      <c r="CX43" s="446"/>
      <c r="CY43" s="446"/>
      <c r="CZ43" s="446"/>
      <c r="DA43" s="446"/>
      <c r="DB43" s="446"/>
      <c r="DC43" s="446"/>
      <c r="DD43" s="447"/>
    </row>
    <row r="44" spans="1:108" ht="26.25" customHeight="1" x14ac:dyDescent="0.25">
      <c r="A44" s="432" t="s">
        <v>79</v>
      </c>
      <c r="B44" s="433"/>
      <c r="C44" s="433"/>
      <c r="D44" s="433"/>
      <c r="E44" s="433"/>
      <c r="F44" s="433"/>
      <c r="G44" s="433"/>
      <c r="H44" s="433"/>
      <c r="I44" s="434"/>
      <c r="J44" s="152"/>
      <c r="K44" s="435" t="s">
        <v>80</v>
      </c>
      <c r="L44" s="435"/>
      <c r="M44" s="435"/>
      <c r="N44" s="435"/>
      <c r="O44" s="435"/>
      <c r="P44" s="435"/>
      <c r="Q44" s="435"/>
      <c r="R44" s="435"/>
      <c r="S44" s="435"/>
      <c r="T44" s="435"/>
      <c r="U44" s="435"/>
      <c r="V44" s="435"/>
      <c r="W44" s="435"/>
      <c r="X44" s="435"/>
      <c r="Y44" s="435"/>
      <c r="Z44" s="435"/>
      <c r="AA44" s="435"/>
      <c r="AB44" s="435"/>
      <c r="AC44" s="435"/>
      <c r="AD44" s="435"/>
      <c r="AE44" s="435"/>
      <c r="AF44" s="435"/>
      <c r="AG44" s="435"/>
      <c r="AH44" s="435"/>
      <c r="AI44" s="435"/>
      <c r="AJ44" s="435"/>
      <c r="AK44" s="435"/>
      <c r="AL44" s="435"/>
      <c r="AM44" s="435"/>
      <c r="AN44" s="435"/>
      <c r="AO44" s="435"/>
      <c r="AP44" s="435"/>
      <c r="AQ44" s="435"/>
      <c r="AR44" s="435"/>
      <c r="AS44" s="435"/>
      <c r="AT44" s="435"/>
      <c r="AU44" s="435"/>
      <c r="AV44" s="435"/>
      <c r="AW44" s="435"/>
      <c r="AX44" s="435"/>
      <c r="AY44" s="435"/>
      <c r="AZ44" s="435"/>
      <c r="BA44" s="435"/>
      <c r="BB44" s="435"/>
      <c r="BC44" s="435"/>
      <c r="BD44" s="435"/>
      <c r="BE44" s="435"/>
      <c r="BF44" s="435"/>
      <c r="BG44" s="435"/>
      <c r="BH44" s="153"/>
      <c r="BI44" s="436" t="s">
        <v>47</v>
      </c>
      <c r="BJ44" s="437"/>
      <c r="BK44" s="437"/>
      <c r="BL44" s="437"/>
      <c r="BM44" s="437"/>
      <c r="BN44" s="437"/>
      <c r="BO44" s="437"/>
      <c r="BP44" s="437"/>
      <c r="BQ44" s="437"/>
      <c r="BR44" s="437"/>
      <c r="BS44" s="438"/>
      <c r="BT44" s="442"/>
      <c r="BU44" s="443"/>
      <c r="BV44" s="443"/>
      <c r="BW44" s="443"/>
      <c r="BX44" s="443"/>
      <c r="BY44" s="443"/>
      <c r="BZ44" s="443"/>
      <c r="CA44" s="443"/>
      <c r="CB44" s="443"/>
      <c r="CC44" s="444"/>
      <c r="CD44" s="442"/>
      <c r="CE44" s="443"/>
      <c r="CF44" s="443"/>
      <c r="CG44" s="443"/>
      <c r="CH44" s="443"/>
      <c r="CI44" s="443"/>
      <c r="CJ44" s="443"/>
      <c r="CK44" s="443"/>
      <c r="CL44" s="443"/>
      <c r="CM44" s="444"/>
      <c r="CN44" s="445"/>
      <c r="CO44" s="446"/>
      <c r="CP44" s="446"/>
      <c r="CQ44" s="446"/>
      <c r="CR44" s="446"/>
      <c r="CS44" s="446"/>
      <c r="CT44" s="446"/>
      <c r="CU44" s="446"/>
      <c r="CV44" s="446"/>
      <c r="CW44" s="446"/>
      <c r="CX44" s="446"/>
      <c r="CY44" s="446"/>
      <c r="CZ44" s="446"/>
      <c r="DA44" s="446"/>
      <c r="DB44" s="446"/>
      <c r="DC44" s="446"/>
      <c r="DD44" s="447"/>
    </row>
    <row r="45" spans="1:108" x14ac:dyDescent="0.25">
      <c r="A45" s="432" t="s">
        <v>81</v>
      </c>
      <c r="B45" s="433"/>
      <c r="C45" s="433"/>
      <c r="D45" s="433"/>
      <c r="E45" s="433"/>
      <c r="F45" s="433"/>
      <c r="G45" s="433"/>
      <c r="H45" s="433"/>
      <c r="I45" s="434"/>
      <c r="J45" s="152"/>
      <c r="K45" s="435" t="s">
        <v>82</v>
      </c>
      <c r="L45" s="435"/>
      <c r="M45" s="435"/>
      <c r="N45" s="435"/>
      <c r="O45" s="435"/>
      <c r="P45" s="435"/>
      <c r="Q45" s="435"/>
      <c r="R45" s="435"/>
      <c r="S45" s="435"/>
      <c r="T45" s="435"/>
      <c r="U45" s="435"/>
      <c r="V45" s="435"/>
      <c r="W45" s="435"/>
      <c r="X45" s="435"/>
      <c r="Y45" s="435"/>
      <c r="Z45" s="435"/>
      <c r="AA45" s="435"/>
      <c r="AB45" s="435"/>
      <c r="AC45" s="435"/>
      <c r="AD45" s="435"/>
      <c r="AE45" s="435"/>
      <c r="AF45" s="435"/>
      <c r="AG45" s="435"/>
      <c r="AH45" s="435"/>
      <c r="AI45" s="435"/>
      <c r="AJ45" s="435"/>
      <c r="AK45" s="435"/>
      <c r="AL45" s="435"/>
      <c r="AM45" s="435"/>
      <c r="AN45" s="435"/>
      <c r="AO45" s="435"/>
      <c r="AP45" s="435"/>
      <c r="AQ45" s="435"/>
      <c r="AR45" s="435"/>
      <c r="AS45" s="435"/>
      <c r="AT45" s="435"/>
      <c r="AU45" s="435"/>
      <c r="AV45" s="435"/>
      <c r="AW45" s="435"/>
      <c r="AX45" s="435"/>
      <c r="AY45" s="435"/>
      <c r="AZ45" s="435"/>
      <c r="BA45" s="435"/>
      <c r="BB45" s="435"/>
      <c r="BC45" s="435"/>
      <c r="BD45" s="435"/>
      <c r="BE45" s="435"/>
      <c r="BF45" s="435"/>
      <c r="BG45" s="435"/>
      <c r="BH45" s="153"/>
      <c r="BI45" s="436" t="s">
        <v>47</v>
      </c>
      <c r="BJ45" s="437"/>
      <c r="BK45" s="437"/>
      <c r="BL45" s="437"/>
      <c r="BM45" s="437"/>
      <c r="BN45" s="437"/>
      <c r="BO45" s="437"/>
      <c r="BP45" s="437"/>
      <c r="BQ45" s="437"/>
      <c r="BR45" s="437"/>
      <c r="BS45" s="438"/>
      <c r="BT45" s="442"/>
      <c r="BU45" s="443"/>
      <c r="BV45" s="443"/>
      <c r="BW45" s="443"/>
      <c r="BX45" s="443"/>
      <c r="BY45" s="443"/>
      <c r="BZ45" s="443"/>
      <c r="CA45" s="443"/>
      <c r="CB45" s="443"/>
      <c r="CC45" s="444"/>
      <c r="CD45" s="442"/>
      <c r="CE45" s="443"/>
      <c r="CF45" s="443"/>
      <c r="CG45" s="443"/>
      <c r="CH45" s="443"/>
      <c r="CI45" s="443"/>
      <c r="CJ45" s="443"/>
      <c r="CK45" s="443"/>
      <c r="CL45" s="443"/>
      <c r="CM45" s="444"/>
      <c r="CN45" s="445"/>
      <c r="CO45" s="446"/>
      <c r="CP45" s="446"/>
      <c r="CQ45" s="446"/>
      <c r="CR45" s="446"/>
      <c r="CS45" s="446"/>
      <c r="CT45" s="446"/>
      <c r="CU45" s="446"/>
      <c r="CV45" s="446"/>
      <c r="CW45" s="446"/>
      <c r="CX45" s="446"/>
      <c r="CY45" s="446"/>
      <c r="CZ45" s="446"/>
      <c r="DA45" s="446"/>
      <c r="DB45" s="446"/>
      <c r="DC45" s="446"/>
      <c r="DD45" s="447"/>
    </row>
    <row r="46" spans="1:108" x14ac:dyDescent="0.25">
      <c r="A46" s="432" t="s">
        <v>83</v>
      </c>
      <c r="B46" s="433"/>
      <c r="C46" s="433"/>
      <c r="D46" s="433"/>
      <c r="E46" s="433"/>
      <c r="F46" s="433"/>
      <c r="G46" s="433"/>
      <c r="H46" s="433"/>
      <c r="I46" s="434"/>
      <c r="J46" s="152"/>
      <c r="K46" s="435" t="s">
        <v>84</v>
      </c>
      <c r="L46" s="435"/>
      <c r="M46" s="435"/>
      <c r="N46" s="435"/>
      <c r="O46" s="435"/>
      <c r="P46" s="435"/>
      <c r="Q46" s="435"/>
      <c r="R46" s="435"/>
      <c r="S46" s="435"/>
      <c r="T46" s="435"/>
      <c r="U46" s="435"/>
      <c r="V46" s="435"/>
      <c r="W46" s="435"/>
      <c r="X46" s="435"/>
      <c r="Y46" s="435"/>
      <c r="Z46" s="435"/>
      <c r="AA46" s="435"/>
      <c r="AB46" s="435"/>
      <c r="AC46" s="435"/>
      <c r="AD46" s="435"/>
      <c r="AE46" s="435"/>
      <c r="AF46" s="435"/>
      <c r="AG46" s="435"/>
      <c r="AH46" s="435"/>
      <c r="AI46" s="435"/>
      <c r="AJ46" s="435"/>
      <c r="AK46" s="435"/>
      <c r="AL46" s="435"/>
      <c r="AM46" s="435"/>
      <c r="AN46" s="435"/>
      <c r="AO46" s="435"/>
      <c r="AP46" s="435"/>
      <c r="AQ46" s="435"/>
      <c r="AR46" s="435"/>
      <c r="AS46" s="435"/>
      <c r="AT46" s="435"/>
      <c r="AU46" s="435"/>
      <c r="AV46" s="435"/>
      <c r="AW46" s="435"/>
      <c r="AX46" s="435"/>
      <c r="AY46" s="435"/>
      <c r="AZ46" s="435"/>
      <c r="BA46" s="435"/>
      <c r="BB46" s="435"/>
      <c r="BC46" s="435"/>
      <c r="BD46" s="435"/>
      <c r="BE46" s="435"/>
      <c r="BF46" s="435"/>
      <c r="BG46" s="435"/>
      <c r="BH46" s="153"/>
      <c r="BI46" s="436" t="s">
        <v>47</v>
      </c>
      <c r="BJ46" s="437"/>
      <c r="BK46" s="437"/>
      <c r="BL46" s="437"/>
      <c r="BM46" s="437"/>
      <c r="BN46" s="437"/>
      <c r="BO46" s="437"/>
      <c r="BP46" s="437"/>
      <c r="BQ46" s="437"/>
      <c r="BR46" s="437"/>
      <c r="BS46" s="438"/>
      <c r="BT46" s="442"/>
      <c r="BU46" s="443"/>
      <c r="BV46" s="443"/>
      <c r="BW46" s="443"/>
      <c r="BX46" s="443"/>
      <c r="BY46" s="443"/>
      <c r="BZ46" s="443"/>
      <c r="CA46" s="443"/>
      <c r="CB46" s="443"/>
      <c r="CC46" s="444"/>
      <c r="CD46" s="442"/>
      <c r="CE46" s="443"/>
      <c r="CF46" s="443"/>
      <c r="CG46" s="443"/>
      <c r="CH46" s="443"/>
      <c r="CI46" s="443"/>
      <c r="CJ46" s="443"/>
      <c r="CK46" s="443"/>
      <c r="CL46" s="443"/>
      <c r="CM46" s="444"/>
      <c r="CN46" s="445"/>
      <c r="CO46" s="446"/>
      <c r="CP46" s="446"/>
      <c r="CQ46" s="446"/>
      <c r="CR46" s="446"/>
      <c r="CS46" s="446"/>
      <c r="CT46" s="446"/>
      <c r="CU46" s="446"/>
      <c r="CV46" s="446"/>
      <c r="CW46" s="446"/>
      <c r="CX46" s="446"/>
      <c r="CY46" s="446"/>
      <c r="CZ46" s="446"/>
      <c r="DA46" s="446"/>
      <c r="DB46" s="446"/>
      <c r="DC46" s="446"/>
      <c r="DD46" s="447"/>
    </row>
    <row r="47" spans="1:108" ht="24" customHeight="1" x14ac:dyDescent="0.25">
      <c r="A47" s="432" t="s">
        <v>85</v>
      </c>
      <c r="B47" s="433"/>
      <c r="C47" s="433"/>
      <c r="D47" s="433"/>
      <c r="E47" s="433"/>
      <c r="F47" s="433"/>
      <c r="G47" s="433"/>
      <c r="H47" s="433"/>
      <c r="I47" s="434"/>
      <c r="J47" s="152"/>
      <c r="K47" s="435" t="s">
        <v>86</v>
      </c>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c r="BC47" s="435"/>
      <c r="BD47" s="435"/>
      <c r="BE47" s="435"/>
      <c r="BF47" s="435"/>
      <c r="BG47" s="435"/>
      <c r="BH47" s="153"/>
      <c r="BI47" s="436" t="s">
        <v>47</v>
      </c>
      <c r="BJ47" s="437"/>
      <c r="BK47" s="437"/>
      <c r="BL47" s="437"/>
      <c r="BM47" s="437"/>
      <c r="BN47" s="437"/>
      <c r="BO47" s="437"/>
      <c r="BP47" s="437"/>
      <c r="BQ47" s="437"/>
      <c r="BR47" s="437"/>
      <c r="BS47" s="438"/>
      <c r="BT47" s="442"/>
      <c r="BU47" s="443"/>
      <c r="BV47" s="443"/>
      <c r="BW47" s="443"/>
      <c r="BX47" s="443"/>
      <c r="BY47" s="443"/>
      <c r="BZ47" s="443"/>
      <c r="CA47" s="443"/>
      <c r="CB47" s="443"/>
      <c r="CC47" s="444"/>
      <c r="CD47" s="442"/>
      <c r="CE47" s="443"/>
      <c r="CF47" s="443"/>
      <c r="CG47" s="443"/>
      <c r="CH47" s="443"/>
      <c r="CI47" s="443"/>
      <c r="CJ47" s="443"/>
      <c r="CK47" s="443"/>
      <c r="CL47" s="443"/>
      <c r="CM47" s="444"/>
      <c r="CN47" s="445"/>
      <c r="CO47" s="446"/>
      <c r="CP47" s="446"/>
      <c r="CQ47" s="446"/>
      <c r="CR47" s="446"/>
      <c r="CS47" s="446"/>
      <c r="CT47" s="446"/>
      <c r="CU47" s="446"/>
      <c r="CV47" s="446"/>
      <c r="CW47" s="446"/>
      <c r="CX47" s="446"/>
      <c r="CY47" s="446"/>
      <c r="CZ47" s="446"/>
      <c r="DA47" s="446"/>
      <c r="DB47" s="446"/>
      <c r="DC47" s="446"/>
      <c r="DD47" s="447"/>
    </row>
    <row r="48" spans="1:108" x14ac:dyDescent="0.25">
      <c r="A48" s="432" t="s">
        <v>87</v>
      </c>
      <c r="B48" s="433"/>
      <c r="C48" s="433"/>
      <c r="D48" s="433"/>
      <c r="E48" s="433"/>
      <c r="F48" s="433"/>
      <c r="G48" s="433"/>
      <c r="H48" s="433"/>
      <c r="I48" s="434"/>
      <c r="J48" s="152"/>
      <c r="K48" s="435" t="s">
        <v>88</v>
      </c>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35"/>
      <c r="AM48" s="435"/>
      <c r="AN48" s="435"/>
      <c r="AO48" s="435"/>
      <c r="AP48" s="435"/>
      <c r="AQ48" s="435"/>
      <c r="AR48" s="435"/>
      <c r="AS48" s="435"/>
      <c r="AT48" s="435"/>
      <c r="AU48" s="435"/>
      <c r="AV48" s="435"/>
      <c r="AW48" s="435"/>
      <c r="AX48" s="435"/>
      <c r="AY48" s="435"/>
      <c r="AZ48" s="435"/>
      <c r="BA48" s="435"/>
      <c r="BB48" s="435"/>
      <c r="BC48" s="435"/>
      <c r="BD48" s="435"/>
      <c r="BE48" s="435"/>
      <c r="BF48" s="435"/>
      <c r="BG48" s="435"/>
      <c r="BH48" s="153"/>
      <c r="BI48" s="436" t="s">
        <v>47</v>
      </c>
      <c r="BJ48" s="437"/>
      <c r="BK48" s="437"/>
      <c r="BL48" s="437"/>
      <c r="BM48" s="437"/>
      <c r="BN48" s="437"/>
      <c r="BO48" s="437"/>
      <c r="BP48" s="437"/>
      <c r="BQ48" s="437"/>
      <c r="BR48" s="437"/>
      <c r="BS48" s="438"/>
      <c r="BT48" s="442"/>
      <c r="BU48" s="443"/>
      <c r="BV48" s="443"/>
      <c r="BW48" s="443"/>
      <c r="BX48" s="443"/>
      <c r="BY48" s="443"/>
      <c r="BZ48" s="443"/>
      <c r="CA48" s="443"/>
      <c r="CB48" s="443"/>
      <c r="CC48" s="444"/>
      <c r="CD48" s="442"/>
      <c r="CE48" s="443"/>
      <c r="CF48" s="443"/>
      <c r="CG48" s="443"/>
      <c r="CH48" s="443"/>
      <c r="CI48" s="443"/>
      <c r="CJ48" s="443"/>
      <c r="CK48" s="443"/>
      <c r="CL48" s="443"/>
      <c r="CM48" s="444"/>
      <c r="CN48" s="445"/>
      <c r="CO48" s="446"/>
      <c r="CP48" s="446"/>
      <c r="CQ48" s="446"/>
      <c r="CR48" s="446"/>
      <c r="CS48" s="446"/>
      <c r="CT48" s="446"/>
      <c r="CU48" s="446"/>
      <c r="CV48" s="446"/>
      <c r="CW48" s="446"/>
      <c r="CX48" s="446"/>
      <c r="CY48" s="446"/>
      <c r="CZ48" s="446"/>
      <c r="DA48" s="446"/>
      <c r="DB48" s="446"/>
      <c r="DC48" s="446"/>
      <c r="DD48" s="447"/>
    </row>
    <row r="49" spans="1:108" x14ac:dyDescent="0.25">
      <c r="A49" s="432" t="s">
        <v>89</v>
      </c>
      <c r="B49" s="433"/>
      <c r="C49" s="433"/>
      <c r="D49" s="433"/>
      <c r="E49" s="433"/>
      <c r="F49" s="433"/>
      <c r="G49" s="433"/>
      <c r="H49" s="433"/>
      <c r="I49" s="434"/>
      <c r="J49" s="152"/>
      <c r="K49" s="435" t="s">
        <v>90</v>
      </c>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5"/>
      <c r="BF49" s="435"/>
      <c r="BG49" s="435"/>
      <c r="BH49" s="153"/>
      <c r="BI49" s="436" t="s">
        <v>47</v>
      </c>
      <c r="BJ49" s="437"/>
      <c r="BK49" s="437"/>
      <c r="BL49" s="437"/>
      <c r="BM49" s="437"/>
      <c r="BN49" s="437"/>
      <c r="BO49" s="437"/>
      <c r="BP49" s="437"/>
      <c r="BQ49" s="437"/>
      <c r="BR49" s="437"/>
      <c r="BS49" s="438"/>
      <c r="BT49" s="442"/>
      <c r="BU49" s="443"/>
      <c r="BV49" s="443"/>
      <c r="BW49" s="443"/>
      <c r="BX49" s="443"/>
      <c r="BY49" s="443"/>
      <c r="BZ49" s="443"/>
      <c r="CA49" s="443"/>
      <c r="CB49" s="443"/>
      <c r="CC49" s="444"/>
      <c r="CD49" s="442"/>
      <c r="CE49" s="443"/>
      <c r="CF49" s="443"/>
      <c r="CG49" s="443"/>
      <c r="CH49" s="443"/>
      <c r="CI49" s="443"/>
      <c r="CJ49" s="443"/>
      <c r="CK49" s="443"/>
      <c r="CL49" s="443"/>
      <c r="CM49" s="444"/>
      <c r="CN49" s="445"/>
      <c r="CO49" s="446"/>
      <c r="CP49" s="446"/>
      <c r="CQ49" s="446"/>
      <c r="CR49" s="446"/>
      <c r="CS49" s="446"/>
      <c r="CT49" s="446"/>
      <c r="CU49" s="446"/>
      <c r="CV49" s="446"/>
      <c r="CW49" s="446"/>
      <c r="CX49" s="446"/>
      <c r="CY49" s="446"/>
      <c r="CZ49" s="446"/>
      <c r="DA49" s="446"/>
      <c r="DB49" s="446"/>
      <c r="DC49" s="446"/>
      <c r="DD49" s="447"/>
    </row>
    <row r="50" spans="1:108" x14ac:dyDescent="0.25">
      <c r="A50" s="432" t="s">
        <v>91</v>
      </c>
      <c r="B50" s="433"/>
      <c r="C50" s="433"/>
      <c r="D50" s="433"/>
      <c r="E50" s="433"/>
      <c r="F50" s="433"/>
      <c r="G50" s="433"/>
      <c r="H50" s="433"/>
      <c r="I50" s="434"/>
      <c r="J50" s="152"/>
      <c r="K50" s="435" t="s">
        <v>92</v>
      </c>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5"/>
      <c r="AI50" s="435"/>
      <c r="AJ50" s="435"/>
      <c r="AK50" s="435"/>
      <c r="AL50" s="435"/>
      <c r="AM50" s="435"/>
      <c r="AN50" s="435"/>
      <c r="AO50" s="435"/>
      <c r="AP50" s="435"/>
      <c r="AQ50" s="435"/>
      <c r="AR50" s="435"/>
      <c r="AS50" s="435"/>
      <c r="AT50" s="435"/>
      <c r="AU50" s="435"/>
      <c r="AV50" s="435"/>
      <c r="AW50" s="435"/>
      <c r="AX50" s="435"/>
      <c r="AY50" s="435"/>
      <c r="AZ50" s="435"/>
      <c r="BA50" s="435"/>
      <c r="BB50" s="435"/>
      <c r="BC50" s="435"/>
      <c r="BD50" s="435"/>
      <c r="BE50" s="435"/>
      <c r="BF50" s="435"/>
      <c r="BG50" s="435"/>
      <c r="BH50" s="153"/>
      <c r="BI50" s="436" t="s">
        <v>47</v>
      </c>
      <c r="BJ50" s="437"/>
      <c r="BK50" s="437"/>
      <c r="BL50" s="437"/>
      <c r="BM50" s="437"/>
      <c r="BN50" s="437"/>
      <c r="BO50" s="437"/>
      <c r="BP50" s="437"/>
      <c r="BQ50" s="437"/>
      <c r="BR50" s="437"/>
      <c r="BS50" s="438"/>
      <c r="BT50" s="442"/>
      <c r="BU50" s="443"/>
      <c r="BV50" s="443"/>
      <c r="BW50" s="443"/>
      <c r="BX50" s="443"/>
      <c r="BY50" s="443"/>
      <c r="BZ50" s="443"/>
      <c r="CA50" s="443"/>
      <c r="CB50" s="443"/>
      <c r="CC50" s="444"/>
      <c r="CD50" s="442"/>
      <c r="CE50" s="443"/>
      <c r="CF50" s="443"/>
      <c r="CG50" s="443"/>
      <c r="CH50" s="443"/>
      <c r="CI50" s="443"/>
      <c r="CJ50" s="443"/>
      <c r="CK50" s="443"/>
      <c r="CL50" s="443"/>
      <c r="CM50" s="444"/>
      <c r="CN50" s="445"/>
      <c r="CO50" s="446"/>
      <c r="CP50" s="446"/>
      <c r="CQ50" s="446"/>
      <c r="CR50" s="446"/>
      <c r="CS50" s="446"/>
      <c r="CT50" s="446"/>
      <c r="CU50" s="446"/>
      <c r="CV50" s="446"/>
      <c r="CW50" s="446"/>
      <c r="CX50" s="446"/>
      <c r="CY50" s="446"/>
      <c r="CZ50" s="446"/>
      <c r="DA50" s="446"/>
      <c r="DB50" s="446"/>
      <c r="DC50" s="446"/>
      <c r="DD50" s="447"/>
    </row>
    <row r="51" spans="1:108" x14ac:dyDescent="0.25">
      <c r="A51" s="432" t="s">
        <v>93</v>
      </c>
      <c r="B51" s="433"/>
      <c r="C51" s="433"/>
      <c r="D51" s="433"/>
      <c r="E51" s="433"/>
      <c r="F51" s="433"/>
      <c r="G51" s="433"/>
      <c r="H51" s="433"/>
      <c r="I51" s="434"/>
      <c r="J51" s="152"/>
      <c r="K51" s="435" t="s">
        <v>94</v>
      </c>
      <c r="L51" s="435"/>
      <c r="M51" s="435"/>
      <c r="N51" s="435"/>
      <c r="O51" s="435"/>
      <c r="P51" s="435"/>
      <c r="Q51" s="435"/>
      <c r="R51" s="435"/>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435"/>
      <c r="AQ51" s="435"/>
      <c r="AR51" s="435"/>
      <c r="AS51" s="435"/>
      <c r="AT51" s="435"/>
      <c r="AU51" s="435"/>
      <c r="AV51" s="435"/>
      <c r="AW51" s="435"/>
      <c r="AX51" s="435"/>
      <c r="AY51" s="435"/>
      <c r="AZ51" s="435"/>
      <c r="BA51" s="435"/>
      <c r="BB51" s="435"/>
      <c r="BC51" s="435"/>
      <c r="BD51" s="435"/>
      <c r="BE51" s="435"/>
      <c r="BF51" s="435"/>
      <c r="BG51" s="435"/>
      <c r="BH51" s="153"/>
      <c r="BI51" s="436" t="s">
        <v>47</v>
      </c>
      <c r="BJ51" s="437"/>
      <c r="BK51" s="437"/>
      <c r="BL51" s="437"/>
      <c r="BM51" s="437"/>
      <c r="BN51" s="437"/>
      <c r="BO51" s="437"/>
      <c r="BP51" s="437"/>
      <c r="BQ51" s="437"/>
      <c r="BR51" s="437"/>
      <c r="BS51" s="438"/>
      <c r="BT51" s="442"/>
      <c r="BU51" s="443"/>
      <c r="BV51" s="443"/>
      <c r="BW51" s="443"/>
      <c r="BX51" s="443"/>
      <c r="BY51" s="443"/>
      <c r="BZ51" s="443"/>
      <c r="CA51" s="443"/>
      <c r="CB51" s="443"/>
      <c r="CC51" s="444"/>
      <c r="CD51" s="442"/>
      <c r="CE51" s="443"/>
      <c r="CF51" s="443"/>
      <c r="CG51" s="443"/>
      <c r="CH51" s="443"/>
      <c r="CI51" s="443"/>
      <c r="CJ51" s="443"/>
      <c r="CK51" s="443"/>
      <c r="CL51" s="443"/>
      <c r="CM51" s="444"/>
      <c r="CN51" s="445"/>
      <c r="CO51" s="446"/>
      <c r="CP51" s="446"/>
      <c r="CQ51" s="446"/>
      <c r="CR51" s="446"/>
      <c r="CS51" s="446"/>
      <c r="CT51" s="446"/>
      <c r="CU51" s="446"/>
      <c r="CV51" s="446"/>
      <c r="CW51" s="446"/>
      <c r="CX51" s="446"/>
      <c r="CY51" s="446"/>
      <c r="CZ51" s="446"/>
      <c r="DA51" s="446"/>
      <c r="DB51" s="446"/>
      <c r="DC51" s="446"/>
      <c r="DD51" s="447"/>
    </row>
    <row r="52" spans="1:108" ht="75.75" customHeight="1" x14ac:dyDescent="0.25">
      <c r="A52" s="432" t="s">
        <v>95</v>
      </c>
      <c r="B52" s="433"/>
      <c r="C52" s="433"/>
      <c r="D52" s="433"/>
      <c r="E52" s="433"/>
      <c r="F52" s="433"/>
      <c r="G52" s="433"/>
      <c r="H52" s="433"/>
      <c r="I52" s="434"/>
      <c r="J52" s="152"/>
      <c r="K52" s="435" t="s">
        <v>96</v>
      </c>
      <c r="L52" s="435"/>
      <c r="M52" s="435"/>
      <c r="N52" s="435"/>
      <c r="O52" s="435"/>
      <c r="P52" s="435"/>
      <c r="Q52" s="435"/>
      <c r="R52" s="435"/>
      <c r="S52" s="435"/>
      <c r="T52" s="435"/>
      <c r="U52" s="435"/>
      <c r="V52" s="435"/>
      <c r="W52" s="435"/>
      <c r="X52" s="435"/>
      <c r="Y52" s="435"/>
      <c r="Z52" s="435"/>
      <c r="AA52" s="435"/>
      <c r="AB52" s="435"/>
      <c r="AC52" s="435"/>
      <c r="AD52" s="435"/>
      <c r="AE52" s="435"/>
      <c r="AF52" s="435"/>
      <c r="AG52" s="435"/>
      <c r="AH52" s="435"/>
      <c r="AI52" s="435"/>
      <c r="AJ52" s="435"/>
      <c r="AK52" s="435"/>
      <c r="AL52" s="435"/>
      <c r="AM52" s="435"/>
      <c r="AN52" s="435"/>
      <c r="AO52" s="435"/>
      <c r="AP52" s="435"/>
      <c r="AQ52" s="435"/>
      <c r="AR52" s="435"/>
      <c r="AS52" s="435"/>
      <c r="AT52" s="435"/>
      <c r="AU52" s="435"/>
      <c r="AV52" s="435"/>
      <c r="AW52" s="435"/>
      <c r="AX52" s="435"/>
      <c r="AY52" s="435"/>
      <c r="AZ52" s="435"/>
      <c r="BA52" s="435"/>
      <c r="BB52" s="435"/>
      <c r="BC52" s="435"/>
      <c r="BD52" s="435"/>
      <c r="BE52" s="435"/>
      <c r="BF52" s="435"/>
      <c r="BG52" s="435"/>
      <c r="BH52" s="153"/>
      <c r="BI52" s="436" t="s">
        <v>47</v>
      </c>
      <c r="BJ52" s="437"/>
      <c r="BK52" s="437"/>
      <c r="BL52" s="437"/>
      <c r="BM52" s="437"/>
      <c r="BN52" s="437"/>
      <c r="BO52" s="437"/>
      <c r="BP52" s="437"/>
      <c r="BQ52" s="437"/>
      <c r="BR52" s="437"/>
      <c r="BS52" s="438"/>
      <c r="BT52" s="442"/>
      <c r="BU52" s="443"/>
      <c r="BV52" s="443"/>
      <c r="BW52" s="443"/>
      <c r="BX52" s="443"/>
      <c r="BY52" s="443"/>
      <c r="BZ52" s="443"/>
      <c r="CA52" s="443"/>
      <c r="CB52" s="443"/>
      <c r="CC52" s="444"/>
      <c r="CD52" s="442"/>
      <c r="CE52" s="443"/>
      <c r="CF52" s="443"/>
      <c r="CG52" s="443"/>
      <c r="CH52" s="443"/>
      <c r="CI52" s="443"/>
      <c r="CJ52" s="443"/>
      <c r="CK52" s="443"/>
      <c r="CL52" s="443"/>
      <c r="CM52" s="444"/>
      <c r="CN52" s="445"/>
      <c r="CO52" s="446"/>
      <c r="CP52" s="446"/>
      <c r="CQ52" s="446"/>
      <c r="CR52" s="446"/>
      <c r="CS52" s="446"/>
      <c r="CT52" s="446"/>
      <c r="CU52" s="446"/>
      <c r="CV52" s="446"/>
      <c r="CW52" s="446"/>
      <c r="CX52" s="446"/>
      <c r="CY52" s="446"/>
      <c r="CZ52" s="446"/>
      <c r="DA52" s="446"/>
      <c r="DB52" s="446"/>
      <c r="DC52" s="446"/>
      <c r="DD52" s="447"/>
    </row>
    <row r="53" spans="1:108" ht="26.25" customHeight="1" x14ac:dyDescent="0.25">
      <c r="A53" s="432" t="s">
        <v>97</v>
      </c>
      <c r="B53" s="433"/>
      <c r="C53" s="433"/>
      <c r="D53" s="433"/>
      <c r="E53" s="433"/>
      <c r="F53" s="433"/>
      <c r="G53" s="433"/>
      <c r="H53" s="433"/>
      <c r="I53" s="434"/>
      <c r="J53" s="152"/>
      <c r="K53" s="435" t="s">
        <v>98</v>
      </c>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5"/>
      <c r="AK53" s="435"/>
      <c r="AL53" s="435"/>
      <c r="AM53" s="435"/>
      <c r="AN53" s="435"/>
      <c r="AO53" s="435"/>
      <c r="AP53" s="435"/>
      <c r="AQ53" s="435"/>
      <c r="AR53" s="435"/>
      <c r="AS53" s="435"/>
      <c r="AT53" s="435"/>
      <c r="AU53" s="435"/>
      <c r="AV53" s="435"/>
      <c r="AW53" s="435"/>
      <c r="AX53" s="435"/>
      <c r="AY53" s="435"/>
      <c r="AZ53" s="435"/>
      <c r="BA53" s="435"/>
      <c r="BB53" s="435"/>
      <c r="BC53" s="435"/>
      <c r="BD53" s="435"/>
      <c r="BE53" s="435"/>
      <c r="BF53" s="435"/>
      <c r="BG53" s="435"/>
      <c r="BH53" s="153"/>
      <c r="BI53" s="436" t="s">
        <v>99</v>
      </c>
      <c r="BJ53" s="437"/>
      <c r="BK53" s="437"/>
      <c r="BL53" s="437"/>
      <c r="BM53" s="437"/>
      <c r="BN53" s="437"/>
      <c r="BO53" s="437"/>
      <c r="BP53" s="437"/>
      <c r="BQ53" s="437"/>
      <c r="BR53" s="437"/>
      <c r="BS53" s="438"/>
      <c r="BT53" s="442"/>
      <c r="BU53" s="443"/>
      <c r="BV53" s="443"/>
      <c r="BW53" s="443"/>
      <c r="BX53" s="443"/>
      <c r="BY53" s="443"/>
      <c r="BZ53" s="443"/>
      <c r="CA53" s="443"/>
      <c r="CB53" s="443"/>
      <c r="CC53" s="444"/>
      <c r="CD53" s="483"/>
      <c r="CE53" s="484"/>
      <c r="CF53" s="484"/>
      <c r="CG53" s="484"/>
      <c r="CH53" s="484"/>
      <c r="CI53" s="484"/>
      <c r="CJ53" s="484"/>
      <c r="CK53" s="484"/>
      <c r="CL53" s="484"/>
      <c r="CM53" s="485"/>
      <c r="CN53" s="445"/>
      <c r="CO53" s="446"/>
      <c r="CP53" s="446"/>
      <c r="CQ53" s="446"/>
      <c r="CR53" s="446"/>
      <c r="CS53" s="446"/>
      <c r="CT53" s="446"/>
      <c r="CU53" s="446"/>
      <c r="CV53" s="446"/>
      <c r="CW53" s="446"/>
      <c r="CX53" s="446"/>
      <c r="CY53" s="446"/>
      <c r="CZ53" s="446"/>
      <c r="DA53" s="446"/>
      <c r="DB53" s="446"/>
      <c r="DC53" s="446"/>
      <c r="DD53" s="447"/>
    </row>
    <row r="54" spans="1:108" ht="27.75" customHeight="1" x14ac:dyDescent="0.25">
      <c r="A54" s="432" t="s">
        <v>100</v>
      </c>
      <c r="B54" s="433"/>
      <c r="C54" s="433"/>
      <c r="D54" s="433"/>
      <c r="E54" s="433"/>
      <c r="F54" s="433"/>
      <c r="G54" s="433"/>
      <c r="H54" s="433"/>
      <c r="I54" s="434"/>
      <c r="J54" s="152"/>
      <c r="K54" s="435" t="s">
        <v>101</v>
      </c>
      <c r="L54" s="435"/>
      <c r="M54" s="435"/>
      <c r="N54" s="435"/>
      <c r="O54" s="435"/>
      <c r="P54" s="435"/>
      <c r="Q54" s="435"/>
      <c r="R54" s="435"/>
      <c r="S54" s="435"/>
      <c r="T54" s="435"/>
      <c r="U54" s="435"/>
      <c r="V54" s="435"/>
      <c r="W54" s="435"/>
      <c r="X54" s="435"/>
      <c r="Y54" s="435"/>
      <c r="Z54" s="435"/>
      <c r="AA54" s="435"/>
      <c r="AB54" s="435"/>
      <c r="AC54" s="435"/>
      <c r="AD54" s="435"/>
      <c r="AE54" s="435"/>
      <c r="AF54" s="435"/>
      <c r="AG54" s="435"/>
      <c r="AH54" s="435"/>
      <c r="AI54" s="435"/>
      <c r="AJ54" s="435"/>
      <c r="AK54" s="435"/>
      <c r="AL54" s="435"/>
      <c r="AM54" s="435"/>
      <c r="AN54" s="435"/>
      <c r="AO54" s="435"/>
      <c r="AP54" s="435"/>
      <c r="AQ54" s="435"/>
      <c r="AR54" s="435"/>
      <c r="AS54" s="435"/>
      <c r="AT54" s="435"/>
      <c r="AU54" s="435"/>
      <c r="AV54" s="435"/>
      <c r="AW54" s="435"/>
      <c r="AX54" s="435"/>
      <c r="AY54" s="435"/>
      <c r="AZ54" s="435"/>
      <c r="BA54" s="435"/>
      <c r="BB54" s="435"/>
      <c r="BC54" s="435"/>
      <c r="BD54" s="435"/>
      <c r="BE54" s="435"/>
      <c r="BF54" s="435"/>
      <c r="BG54" s="435"/>
      <c r="BH54" s="153"/>
      <c r="BI54" s="436" t="s">
        <v>47</v>
      </c>
      <c r="BJ54" s="437"/>
      <c r="BK54" s="437"/>
      <c r="BL54" s="437"/>
      <c r="BM54" s="437"/>
      <c r="BN54" s="437"/>
      <c r="BO54" s="437"/>
      <c r="BP54" s="437"/>
      <c r="BQ54" s="437"/>
      <c r="BR54" s="437"/>
      <c r="BS54" s="438"/>
      <c r="BT54" s="442"/>
      <c r="BU54" s="443"/>
      <c r="BV54" s="443"/>
      <c r="BW54" s="443"/>
      <c r="BX54" s="443"/>
      <c r="BY54" s="443"/>
      <c r="BZ54" s="443"/>
      <c r="CA54" s="443"/>
      <c r="CB54" s="443"/>
      <c r="CC54" s="444"/>
      <c r="CD54" s="442"/>
      <c r="CE54" s="443"/>
      <c r="CF54" s="443"/>
      <c r="CG54" s="443"/>
      <c r="CH54" s="443"/>
      <c r="CI54" s="443"/>
      <c r="CJ54" s="443"/>
      <c r="CK54" s="443"/>
      <c r="CL54" s="443"/>
      <c r="CM54" s="444"/>
      <c r="CN54" s="445"/>
      <c r="CO54" s="446"/>
      <c r="CP54" s="446"/>
      <c r="CQ54" s="446"/>
      <c r="CR54" s="446"/>
      <c r="CS54" s="446"/>
      <c r="CT54" s="446"/>
      <c r="CU54" s="446"/>
      <c r="CV54" s="446"/>
      <c r="CW54" s="446"/>
      <c r="CX54" s="446"/>
      <c r="CY54" s="446"/>
      <c r="CZ54" s="446"/>
      <c r="DA54" s="446"/>
      <c r="DB54" s="446"/>
      <c r="DC54" s="446"/>
      <c r="DD54" s="447"/>
    </row>
    <row r="55" spans="1:108" ht="29.25" customHeight="1" x14ac:dyDescent="0.25">
      <c r="A55" s="432" t="s">
        <v>102</v>
      </c>
      <c r="B55" s="433"/>
      <c r="C55" s="433"/>
      <c r="D55" s="433"/>
      <c r="E55" s="433"/>
      <c r="F55" s="433"/>
      <c r="G55" s="433"/>
      <c r="H55" s="433"/>
      <c r="I55" s="434"/>
      <c r="J55" s="152"/>
      <c r="K55" s="435" t="s">
        <v>103</v>
      </c>
      <c r="L55" s="435"/>
      <c r="M55" s="435"/>
      <c r="N55" s="435"/>
      <c r="O55" s="435"/>
      <c r="P55" s="435"/>
      <c r="Q55" s="435"/>
      <c r="R55" s="435"/>
      <c r="S55" s="435"/>
      <c r="T55" s="435"/>
      <c r="U55" s="435"/>
      <c r="V55" s="435"/>
      <c r="W55" s="435"/>
      <c r="X55" s="435"/>
      <c r="Y55" s="435"/>
      <c r="Z55" s="435"/>
      <c r="AA55" s="435"/>
      <c r="AB55" s="435"/>
      <c r="AC55" s="435"/>
      <c r="AD55" s="435"/>
      <c r="AE55" s="435"/>
      <c r="AF55" s="435"/>
      <c r="AG55" s="435"/>
      <c r="AH55" s="435"/>
      <c r="AI55" s="435"/>
      <c r="AJ55" s="435"/>
      <c r="AK55" s="435"/>
      <c r="AL55" s="435"/>
      <c r="AM55" s="435"/>
      <c r="AN55" s="435"/>
      <c r="AO55" s="435"/>
      <c r="AP55" s="435"/>
      <c r="AQ55" s="435"/>
      <c r="AR55" s="435"/>
      <c r="AS55" s="435"/>
      <c r="AT55" s="435"/>
      <c r="AU55" s="435"/>
      <c r="AV55" s="435"/>
      <c r="AW55" s="435"/>
      <c r="AX55" s="435"/>
      <c r="AY55" s="435"/>
      <c r="AZ55" s="435"/>
      <c r="BA55" s="435"/>
      <c r="BB55" s="435"/>
      <c r="BC55" s="435"/>
      <c r="BD55" s="435"/>
      <c r="BE55" s="435"/>
      <c r="BF55" s="435"/>
      <c r="BG55" s="435"/>
      <c r="BH55" s="153"/>
      <c r="BI55" s="436" t="s">
        <v>47</v>
      </c>
      <c r="BJ55" s="437"/>
      <c r="BK55" s="437"/>
      <c r="BL55" s="437"/>
      <c r="BM55" s="437"/>
      <c r="BN55" s="437"/>
      <c r="BO55" s="437"/>
      <c r="BP55" s="437"/>
      <c r="BQ55" s="437"/>
      <c r="BR55" s="437"/>
      <c r="BS55" s="438"/>
      <c r="BT55" s="442"/>
      <c r="BU55" s="443"/>
      <c r="BV55" s="443"/>
      <c r="BW55" s="443"/>
      <c r="BX55" s="443"/>
      <c r="BY55" s="443"/>
      <c r="BZ55" s="443"/>
      <c r="CA55" s="443"/>
      <c r="CB55" s="443"/>
      <c r="CC55" s="444"/>
      <c r="CD55" s="442"/>
      <c r="CE55" s="443"/>
      <c r="CF55" s="443"/>
      <c r="CG55" s="443"/>
      <c r="CH55" s="443"/>
      <c r="CI55" s="443"/>
      <c r="CJ55" s="443"/>
      <c r="CK55" s="443"/>
      <c r="CL55" s="443"/>
      <c r="CM55" s="444"/>
      <c r="CN55" s="445"/>
      <c r="CO55" s="446"/>
      <c r="CP55" s="446"/>
      <c r="CQ55" s="446"/>
      <c r="CR55" s="446"/>
      <c r="CS55" s="446"/>
      <c r="CT55" s="446"/>
      <c r="CU55" s="446"/>
      <c r="CV55" s="446"/>
      <c r="CW55" s="446"/>
      <c r="CX55" s="446"/>
      <c r="CY55" s="446"/>
      <c r="CZ55" s="446"/>
      <c r="DA55" s="446"/>
      <c r="DB55" s="446"/>
      <c r="DC55" s="446"/>
      <c r="DD55" s="447"/>
    </row>
    <row r="56" spans="1:108" ht="52.5" customHeight="1" x14ac:dyDescent="0.25">
      <c r="A56" s="432" t="s">
        <v>104</v>
      </c>
      <c r="B56" s="433"/>
      <c r="C56" s="433"/>
      <c r="D56" s="433"/>
      <c r="E56" s="433"/>
      <c r="F56" s="433"/>
      <c r="G56" s="433"/>
      <c r="H56" s="433"/>
      <c r="I56" s="434"/>
      <c r="J56" s="152"/>
      <c r="K56" s="435" t="s">
        <v>105</v>
      </c>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435"/>
      <c r="AV56" s="435"/>
      <c r="AW56" s="435"/>
      <c r="AX56" s="435"/>
      <c r="AY56" s="435"/>
      <c r="AZ56" s="435"/>
      <c r="BA56" s="435"/>
      <c r="BB56" s="435"/>
      <c r="BC56" s="435"/>
      <c r="BD56" s="435"/>
      <c r="BE56" s="435"/>
      <c r="BF56" s="435"/>
      <c r="BG56" s="435"/>
      <c r="BH56" s="153"/>
      <c r="BI56" s="436" t="s">
        <v>47</v>
      </c>
      <c r="BJ56" s="437"/>
      <c r="BK56" s="437"/>
      <c r="BL56" s="437"/>
      <c r="BM56" s="437"/>
      <c r="BN56" s="437"/>
      <c r="BO56" s="437"/>
      <c r="BP56" s="437"/>
      <c r="BQ56" s="437"/>
      <c r="BR56" s="437"/>
      <c r="BS56" s="438"/>
      <c r="BT56" s="442"/>
      <c r="BU56" s="443"/>
      <c r="BV56" s="443"/>
      <c r="BW56" s="443"/>
      <c r="BX56" s="443"/>
      <c r="BY56" s="443"/>
      <c r="BZ56" s="443"/>
      <c r="CA56" s="443"/>
      <c r="CB56" s="443"/>
      <c r="CC56" s="444"/>
      <c r="CD56" s="442"/>
      <c r="CE56" s="443"/>
      <c r="CF56" s="443"/>
      <c r="CG56" s="443"/>
      <c r="CH56" s="443"/>
      <c r="CI56" s="443"/>
      <c r="CJ56" s="443"/>
      <c r="CK56" s="443"/>
      <c r="CL56" s="443"/>
      <c r="CM56" s="444"/>
      <c r="CN56" s="445"/>
      <c r="CO56" s="446"/>
      <c r="CP56" s="446"/>
      <c r="CQ56" s="446"/>
      <c r="CR56" s="446"/>
      <c r="CS56" s="446"/>
      <c r="CT56" s="446"/>
      <c r="CU56" s="446"/>
      <c r="CV56" s="446"/>
      <c r="CW56" s="446"/>
      <c r="CX56" s="446"/>
      <c r="CY56" s="446"/>
      <c r="CZ56" s="446"/>
      <c r="DA56" s="446"/>
      <c r="DB56" s="446"/>
      <c r="DC56" s="446"/>
      <c r="DD56" s="447"/>
    </row>
    <row r="57" spans="1:108" ht="34.5" customHeight="1" x14ac:dyDescent="0.25">
      <c r="A57" s="432" t="s">
        <v>106</v>
      </c>
      <c r="B57" s="433"/>
      <c r="C57" s="433"/>
      <c r="D57" s="433"/>
      <c r="E57" s="433"/>
      <c r="F57" s="433"/>
      <c r="G57" s="433"/>
      <c r="H57" s="433"/>
      <c r="I57" s="434"/>
      <c r="J57" s="152"/>
      <c r="K57" s="435" t="s">
        <v>107</v>
      </c>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435"/>
      <c r="AL57" s="435"/>
      <c r="AM57" s="435"/>
      <c r="AN57" s="435"/>
      <c r="AO57" s="435"/>
      <c r="AP57" s="435"/>
      <c r="AQ57" s="435"/>
      <c r="AR57" s="435"/>
      <c r="AS57" s="435"/>
      <c r="AT57" s="435"/>
      <c r="AU57" s="435"/>
      <c r="AV57" s="435"/>
      <c r="AW57" s="435"/>
      <c r="AX57" s="435"/>
      <c r="AY57" s="435"/>
      <c r="AZ57" s="435"/>
      <c r="BA57" s="435"/>
      <c r="BB57" s="435"/>
      <c r="BC57" s="435"/>
      <c r="BD57" s="435"/>
      <c r="BE57" s="435"/>
      <c r="BF57" s="435"/>
      <c r="BG57" s="435"/>
      <c r="BH57" s="153"/>
      <c r="BI57" s="436" t="s">
        <v>47</v>
      </c>
      <c r="BJ57" s="437"/>
      <c r="BK57" s="437"/>
      <c r="BL57" s="437"/>
      <c r="BM57" s="437"/>
      <c r="BN57" s="437"/>
      <c r="BO57" s="437"/>
      <c r="BP57" s="437"/>
      <c r="BQ57" s="437"/>
      <c r="BR57" s="437"/>
      <c r="BS57" s="438"/>
      <c r="BT57" s="442"/>
      <c r="BU57" s="443"/>
      <c r="BV57" s="443"/>
      <c r="BW57" s="443"/>
      <c r="BX57" s="443"/>
      <c r="BY57" s="443"/>
      <c r="BZ57" s="443"/>
      <c r="CA57" s="443"/>
      <c r="CB57" s="443"/>
      <c r="CC57" s="444"/>
      <c r="CD57" s="442"/>
      <c r="CE57" s="443"/>
      <c r="CF57" s="443"/>
      <c r="CG57" s="443"/>
      <c r="CH57" s="443"/>
      <c r="CI57" s="443"/>
      <c r="CJ57" s="443"/>
      <c r="CK57" s="443"/>
      <c r="CL57" s="443"/>
      <c r="CM57" s="444"/>
      <c r="CN57" s="445"/>
      <c r="CO57" s="446"/>
      <c r="CP57" s="446"/>
      <c r="CQ57" s="446"/>
      <c r="CR57" s="446"/>
      <c r="CS57" s="446"/>
      <c r="CT57" s="446"/>
      <c r="CU57" s="446"/>
      <c r="CV57" s="446"/>
      <c r="CW57" s="446"/>
      <c r="CX57" s="446"/>
      <c r="CY57" s="446"/>
      <c r="CZ57" s="446"/>
      <c r="DA57" s="446"/>
      <c r="DB57" s="446"/>
      <c r="DC57" s="446"/>
      <c r="DD57" s="447"/>
    </row>
    <row r="58" spans="1:108" ht="44.25" customHeight="1" x14ac:dyDescent="0.25">
      <c r="A58" s="432" t="s">
        <v>108</v>
      </c>
      <c r="B58" s="433"/>
      <c r="C58" s="433"/>
      <c r="D58" s="433"/>
      <c r="E58" s="433"/>
      <c r="F58" s="433"/>
      <c r="G58" s="433"/>
      <c r="H58" s="433"/>
      <c r="I58" s="434"/>
      <c r="J58" s="152"/>
      <c r="K58" s="435" t="s">
        <v>109</v>
      </c>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435"/>
      <c r="AL58" s="435"/>
      <c r="AM58" s="435"/>
      <c r="AN58" s="435"/>
      <c r="AO58" s="435"/>
      <c r="AP58" s="435"/>
      <c r="AQ58" s="435"/>
      <c r="AR58" s="435"/>
      <c r="AS58" s="435"/>
      <c r="AT58" s="435"/>
      <c r="AU58" s="435"/>
      <c r="AV58" s="435"/>
      <c r="AW58" s="435"/>
      <c r="AX58" s="435"/>
      <c r="AY58" s="435"/>
      <c r="AZ58" s="435"/>
      <c r="BA58" s="435"/>
      <c r="BB58" s="435"/>
      <c r="BC58" s="435"/>
      <c r="BD58" s="435"/>
      <c r="BE58" s="435"/>
      <c r="BF58" s="435"/>
      <c r="BG58" s="435"/>
      <c r="BH58" s="153"/>
      <c r="BI58" s="436" t="s">
        <v>47</v>
      </c>
      <c r="BJ58" s="437"/>
      <c r="BK58" s="437"/>
      <c r="BL58" s="437"/>
      <c r="BM58" s="437"/>
      <c r="BN58" s="437"/>
      <c r="BO58" s="437"/>
      <c r="BP58" s="437"/>
      <c r="BQ58" s="437"/>
      <c r="BR58" s="437"/>
      <c r="BS58" s="438"/>
      <c r="BT58" s="442"/>
      <c r="BU58" s="443"/>
      <c r="BV58" s="443"/>
      <c r="BW58" s="443"/>
      <c r="BX58" s="443"/>
      <c r="BY58" s="443"/>
      <c r="BZ58" s="443"/>
      <c r="CA58" s="443"/>
      <c r="CB58" s="443"/>
      <c r="CC58" s="444"/>
      <c r="CD58" s="442"/>
      <c r="CE58" s="443"/>
      <c r="CF58" s="443"/>
      <c r="CG58" s="443"/>
      <c r="CH58" s="443"/>
      <c r="CI58" s="443"/>
      <c r="CJ58" s="443"/>
      <c r="CK58" s="443"/>
      <c r="CL58" s="443"/>
      <c r="CM58" s="444"/>
      <c r="CN58" s="454"/>
      <c r="CO58" s="446"/>
      <c r="CP58" s="446"/>
      <c r="CQ58" s="446"/>
      <c r="CR58" s="446"/>
      <c r="CS58" s="446"/>
      <c r="CT58" s="446"/>
      <c r="CU58" s="446"/>
      <c r="CV58" s="446"/>
      <c r="CW58" s="446"/>
      <c r="CX58" s="446"/>
      <c r="CY58" s="446"/>
      <c r="CZ58" s="446"/>
      <c r="DA58" s="446"/>
      <c r="DB58" s="446"/>
      <c r="DC58" s="446"/>
      <c r="DD58" s="447"/>
    </row>
    <row r="59" spans="1:108" ht="30" customHeight="1" x14ac:dyDescent="0.25">
      <c r="A59" s="432" t="s">
        <v>48</v>
      </c>
      <c r="B59" s="433"/>
      <c r="C59" s="433"/>
      <c r="D59" s="433"/>
      <c r="E59" s="433"/>
      <c r="F59" s="433"/>
      <c r="G59" s="433"/>
      <c r="H59" s="433"/>
      <c r="I59" s="434"/>
      <c r="J59" s="152"/>
      <c r="K59" s="435" t="s">
        <v>110</v>
      </c>
      <c r="L59" s="435"/>
      <c r="M59" s="435"/>
      <c r="N59" s="435"/>
      <c r="O59" s="435"/>
      <c r="P59" s="435"/>
      <c r="Q59" s="435"/>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5"/>
      <c r="AY59" s="435"/>
      <c r="AZ59" s="435"/>
      <c r="BA59" s="435"/>
      <c r="BB59" s="435"/>
      <c r="BC59" s="435"/>
      <c r="BD59" s="435"/>
      <c r="BE59" s="435"/>
      <c r="BF59" s="435"/>
      <c r="BG59" s="435"/>
      <c r="BH59" s="153"/>
      <c r="BI59" s="436" t="s">
        <v>111</v>
      </c>
      <c r="BJ59" s="437"/>
      <c r="BK59" s="437"/>
      <c r="BL59" s="437"/>
      <c r="BM59" s="437"/>
      <c r="BN59" s="437"/>
      <c r="BO59" s="437"/>
      <c r="BP59" s="437"/>
      <c r="BQ59" s="437"/>
      <c r="BR59" s="437"/>
      <c r="BS59" s="438"/>
      <c r="BT59" s="442"/>
      <c r="BU59" s="443"/>
      <c r="BV59" s="443"/>
      <c r="BW59" s="443"/>
      <c r="BX59" s="443"/>
      <c r="BY59" s="443"/>
      <c r="BZ59" s="443"/>
      <c r="CA59" s="443"/>
      <c r="CB59" s="443"/>
      <c r="CC59" s="444"/>
      <c r="CD59" s="442"/>
      <c r="CE59" s="437"/>
      <c r="CF59" s="437"/>
      <c r="CG59" s="437"/>
      <c r="CH59" s="437"/>
      <c r="CI59" s="437"/>
      <c r="CJ59" s="437"/>
      <c r="CK59" s="437"/>
      <c r="CL59" s="437"/>
      <c r="CM59" s="438"/>
      <c r="CN59" s="445"/>
      <c r="CO59" s="446"/>
      <c r="CP59" s="446"/>
      <c r="CQ59" s="446"/>
      <c r="CR59" s="446"/>
      <c r="CS59" s="446"/>
      <c r="CT59" s="446"/>
      <c r="CU59" s="446"/>
      <c r="CV59" s="446"/>
      <c r="CW59" s="446"/>
      <c r="CX59" s="446"/>
      <c r="CY59" s="446"/>
      <c r="CZ59" s="446"/>
      <c r="DA59" s="446"/>
      <c r="DB59" s="446"/>
      <c r="DC59" s="446"/>
      <c r="DD59" s="447"/>
    </row>
    <row r="60" spans="1:108" ht="68.25" customHeight="1" x14ac:dyDescent="0.25">
      <c r="A60" s="432" t="s">
        <v>75</v>
      </c>
      <c r="B60" s="433"/>
      <c r="C60" s="433"/>
      <c r="D60" s="433"/>
      <c r="E60" s="433"/>
      <c r="F60" s="433"/>
      <c r="G60" s="433"/>
      <c r="H60" s="433"/>
      <c r="I60" s="434"/>
      <c r="J60" s="152"/>
      <c r="K60" s="435" t="s">
        <v>112</v>
      </c>
      <c r="L60" s="435"/>
      <c r="M60" s="435"/>
      <c r="N60" s="435"/>
      <c r="O60" s="435"/>
      <c r="P60" s="435"/>
      <c r="Q60" s="435"/>
      <c r="R60" s="435"/>
      <c r="S60" s="435"/>
      <c r="T60" s="435"/>
      <c r="U60" s="435"/>
      <c r="V60" s="435"/>
      <c r="W60" s="435"/>
      <c r="X60" s="435"/>
      <c r="Y60" s="435"/>
      <c r="Z60" s="435"/>
      <c r="AA60" s="435"/>
      <c r="AB60" s="435"/>
      <c r="AC60" s="435"/>
      <c r="AD60" s="435"/>
      <c r="AE60" s="435"/>
      <c r="AF60" s="435"/>
      <c r="AG60" s="435"/>
      <c r="AH60" s="435"/>
      <c r="AI60" s="435"/>
      <c r="AJ60" s="435"/>
      <c r="AK60" s="435"/>
      <c r="AL60" s="435"/>
      <c r="AM60" s="435"/>
      <c r="AN60" s="435"/>
      <c r="AO60" s="435"/>
      <c r="AP60" s="435"/>
      <c r="AQ60" s="435"/>
      <c r="AR60" s="435"/>
      <c r="AS60" s="435"/>
      <c r="AT60" s="435"/>
      <c r="AU60" s="435"/>
      <c r="AV60" s="435"/>
      <c r="AW60" s="435"/>
      <c r="AX60" s="435"/>
      <c r="AY60" s="435"/>
      <c r="AZ60" s="435"/>
      <c r="BA60" s="435"/>
      <c r="BB60" s="435"/>
      <c r="BC60" s="435"/>
      <c r="BD60" s="435"/>
      <c r="BE60" s="435"/>
      <c r="BF60" s="435"/>
      <c r="BG60" s="435"/>
      <c r="BH60" s="153"/>
      <c r="BI60" s="436" t="s">
        <v>1342</v>
      </c>
      <c r="BJ60" s="437"/>
      <c r="BK60" s="437"/>
      <c r="BL60" s="437"/>
      <c r="BM60" s="437"/>
      <c r="BN60" s="437"/>
      <c r="BO60" s="437"/>
      <c r="BP60" s="437"/>
      <c r="BQ60" s="437"/>
      <c r="BR60" s="437"/>
      <c r="BS60" s="438"/>
      <c r="BT60" s="442"/>
      <c r="BU60" s="443"/>
      <c r="BV60" s="443"/>
      <c r="BW60" s="443"/>
      <c r="BX60" s="443"/>
      <c r="BY60" s="443"/>
      <c r="BZ60" s="443"/>
      <c r="CA60" s="443"/>
      <c r="CB60" s="443"/>
      <c r="CC60" s="444"/>
      <c r="CD60" s="448"/>
      <c r="CE60" s="437"/>
      <c r="CF60" s="437"/>
      <c r="CG60" s="437"/>
      <c r="CH60" s="437"/>
      <c r="CI60" s="437"/>
      <c r="CJ60" s="437"/>
      <c r="CK60" s="437"/>
      <c r="CL60" s="437"/>
      <c r="CM60" s="438"/>
      <c r="CN60" s="445"/>
      <c r="CO60" s="446"/>
      <c r="CP60" s="446"/>
      <c r="CQ60" s="446"/>
      <c r="CR60" s="446"/>
      <c r="CS60" s="446"/>
      <c r="CT60" s="446"/>
      <c r="CU60" s="446"/>
      <c r="CV60" s="446"/>
      <c r="CW60" s="446"/>
      <c r="CX60" s="446"/>
      <c r="CY60" s="446"/>
      <c r="CZ60" s="446"/>
      <c r="DA60" s="446"/>
      <c r="DB60" s="446"/>
      <c r="DC60" s="446"/>
      <c r="DD60" s="447"/>
    </row>
    <row r="61" spans="1:108" ht="57.75" customHeight="1" x14ac:dyDescent="0.25">
      <c r="A61" s="432" t="s">
        <v>113</v>
      </c>
      <c r="B61" s="433"/>
      <c r="C61" s="433"/>
      <c r="D61" s="433"/>
      <c r="E61" s="433"/>
      <c r="F61" s="433"/>
      <c r="G61" s="433"/>
      <c r="H61" s="433"/>
      <c r="I61" s="434"/>
      <c r="J61" s="152"/>
      <c r="K61" s="435" t="s">
        <v>114</v>
      </c>
      <c r="L61" s="435"/>
      <c r="M61" s="435"/>
      <c r="N61" s="435"/>
      <c r="O61" s="435"/>
      <c r="P61" s="435"/>
      <c r="Q61" s="435"/>
      <c r="R61" s="435"/>
      <c r="S61" s="435"/>
      <c r="T61" s="435"/>
      <c r="U61" s="435"/>
      <c r="V61" s="435"/>
      <c r="W61" s="435"/>
      <c r="X61" s="435"/>
      <c r="Y61" s="435"/>
      <c r="Z61" s="435"/>
      <c r="AA61" s="435"/>
      <c r="AB61" s="435"/>
      <c r="AC61" s="435"/>
      <c r="AD61" s="435"/>
      <c r="AE61" s="435"/>
      <c r="AF61" s="435"/>
      <c r="AG61" s="435"/>
      <c r="AH61" s="435"/>
      <c r="AI61" s="435"/>
      <c r="AJ61" s="435"/>
      <c r="AK61" s="435"/>
      <c r="AL61" s="435"/>
      <c r="AM61" s="435"/>
      <c r="AN61" s="435"/>
      <c r="AO61" s="435"/>
      <c r="AP61" s="435"/>
      <c r="AQ61" s="435"/>
      <c r="AR61" s="435"/>
      <c r="AS61" s="435"/>
      <c r="AT61" s="435"/>
      <c r="AU61" s="435"/>
      <c r="AV61" s="435"/>
      <c r="AW61" s="435"/>
      <c r="AX61" s="435"/>
      <c r="AY61" s="435"/>
      <c r="AZ61" s="435"/>
      <c r="BA61" s="435"/>
      <c r="BB61" s="435"/>
      <c r="BC61" s="435"/>
      <c r="BD61" s="435"/>
      <c r="BE61" s="435"/>
      <c r="BF61" s="435"/>
      <c r="BG61" s="435"/>
      <c r="BH61" s="153"/>
      <c r="BI61" s="436" t="s">
        <v>44</v>
      </c>
      <c r="BJ61" s="437"/>
      <c r="BK61" s="437"/>
      <c r="BL61" s="437"/>
      <c r="BM61" s="437"/>
      <c r="BN61" s="437"/>
      <c r="BO61" s="437"/>
      <c r="BP61" s="437"/>
      <c r="BQ61" s="437"/>
      <c r="BR61" s="437"/>
      <c r="BS61" s="438"/>
      <c r="BT61" s="436"/>
      <c r="BU61" s="437"/>
      <c r="BV61" s="437"/>
      <c r="BW61" s="437"/>
      <c r="BX61" s="437"/>
      <c r="BY61" s="437"/>
      <c r="BZ61" s="437"/>
      <c r="CA61" s="437"/>
      <c r="CB61" s="437"/>
      <c r="CC61" s="438"/>
      <c r="CD61" s="436"/>
      <c r="CE61" s="437"/>
      <c r="CF61" s="437"/>
      <c r="CG61" s="437"/>
      <c r="CH61" s="437"/>
      <c r="CI61" s="437"/>
      <c r="CJ61" s="437"/>
      <c r="CK61" s="437"/>
      <c r="CL61" s="437"/>
      <c r="CM61" s="438"/>
      <c r="CN61" s="439"/>
      <c r="CO61" s="440"/>
      <c r="CP61" s="440"/>
      <c r="CQ61" s="440"/>
      <c r="CR61" s="440"/>
      <c r="CS61" s="440"/>
      <c r="CT61" s="440"/>
      <c r="CU61" s="440"/>
      <c r="CV61" s="440"/>
      <c r="CW61" s="440"/>
      <c r="CX61" s="440"/>
      <c r="CY61" s="440"/>
      <c r="CZ61" s="440"/>
      <c r="DA61" s="440"/>
      <c r="DB61" s="440"/>
      <c r="DC61" s="440"/>
      <c r="DD61" s="441"/>
    </row>
    <row r="62" spans="1:108" ht="38.25" customHeight="1" x14ac:dyDescent="0.25">
      <c r="A62" s="432" t="s">
        <v>45</v>
      </c>
      <c r="B62" s="433"/>
      <c r="C62" s="433"/>
      <c r="D62" s="433"/>
      <c r="E62" s="433"/>
      <c r="F62" s="433"/>
      <c r="G62" s="433"/>
      <c r="H62" s="433"/>
      <c r="I62" s="434"/>
      <c r="J62" s="152"/>
      <c r="K62" s="435" t="s">
        <v>115</v>
      </c>
      <c r="L62" s="435"/>
      <c r="M62" s="435"/>
      <c r="N62" s="435"/>
      <c r="O62" s="435"/>
      <c r="P62" s="435"/>
      <c r="Q62" s="435"/>
      <c r="R62" s="435"/>
      <c r="S62" s="435"/>
      <c r="T62" s="435"/>
      <c r="U62" s="435"/>
      <c r="V62" s="435"/>
      <c r="W62" s="435"/>
      <c r="X62" s="435"/>
      <c r="Y62" s="435"/>
      <c r="Z62" s="435"/>
      <c r="AA62" s="435"/>
      <c r="AB62" s="435"/>
      <c r="AC62" s="435"/>
      <c r="AD62" s="435"/>
      <c r="AE62" s="435"/>
      <c r="AF62" s="435"/>
      <c r="AG62" s="435"/>
      <c r="AH62" s="435"/>
      <c r="AI62" s="435"/>
      <c r="AJ62" s="435"/>
      <c r="AK62" s="435"/>
      <c r="AL62" s="435"/>
      <c r="AM62" s="435"/>
      <c r="AN62" s="435"/>
      <c r="AO62" s="435"/>
      <c r="AP62" s="435"/>
      <c r="AQ62" s="435"/>
      <c r="AR62" s="435"/>
      <c r="AS62" s="435"/>
      <c r="AT62" s="435"/>
      <c r="AU62" s="435"/>
      <c r="AV62" s="435"/>
      <c r="AW62" s="435"/>
      <c r="AX62" s="435"/>
      <c r="AY62" s="435"/>
      <c r="AZ62" s="435"/>
      <c r="BA62" s="435"/>
      <c r="BB62" s="435"/>
      <c r="BC62" s="435"/>
      <c r="BD62" s="435"/>
      <c r="BE62" s="435"/>
      <c r="BF62" s="435"/>
      <c r="BG62" s="435"/>
      <c r="BH62" s="153"/>
      <c r="BI62" s="436" t="s">
        <v>116</v>
      </c>
      <c r="BJ62" s="437"/>
      <c r="BK62" s="437"/>
      <c r="BL62" s="437"/>
      <c r="BM62" s="437"/>
      <c r="BN62" s="437"/>
      <c r="BO62" s="437"/>
      <c r="BP62" s="437"/>
      <c r="BQ62" s="437"/>
      <c r="BR62" s="437"/>
      <c r="BS62" s="438"/>
      <c r="BT62" s="436"/>
      <c r="BU62" s="437"/>
      <c r="BV62" s="437"/>
      <c r="BW62" s="437"/>
      <c r="BX62" s="437"/>
      <c r="BY62" s="437"/>
      <c r="BZ62" s="437"/>
      <c r="CA62" s="437"/>
      <c r="CB62" s="437"/>
      <c r="CC62" s="438"/>
      <c r="CD62" s="436"/>
      <c r="CE62" s="437"/>
      <c r="CF62" s="437"/>
      <c r="CG62" s="437"/>
      <c r="CH62" s="437"/>
      <c r="CI62" s="437"/>
      <c r="CJ62" s="437"/>
      <c r="CK62" s="437"/>
      <c r="CL62" s="437"/>
      <c r="CM62" s="438"/>
      <c r="CN62" s="445"/>
      <c r="CO62" s="446"/>
      <c r="CP62" s="446"/>
      <c r="CQ62" s="446"/>
      <c r="CR62" s="446"/>
      <c r="CS62" s="446"/>
      <c r="CT62" s="446"/>
      <c r="CU62" s="446"/>
      <c r="CV62" s="446"/>
      <c r="CW62" s="446"/>
      <c r="CX62" s="446"/>
      <c r="CY62" s="446"/>
      <c r="CZ62" s="446"/>
      <c r="DA62" s="446"/>
      <c r="DB62" s="446"/>
      <c r="DC62" s="446"/>
      <c r="DD62" s="447"/>
    </row>
    <row r="63" spans="1:108" x14ac:dyDescent="0.25">
      <c r="A63" s="432" t="s">
        <v>117</v>
      </c>
      <c r="B63" s="433"/>
      <c r="C63" s="433"/>
      <c r="D63" s="433"/>
      <c r="E63" s="433"/>
      <c r="F63" s="433"/>
      <c r="G63" s="433"/>
      <c r="H63" s="433"/>
      <c r="I63" s="434"/>
      <c r="J63" s="152"/>
      <c r="K63" s="435" t="s">
        <v>118</v>
      </c>
      <c r="L63" s="435"/>
      <c r="M63" s="435"/>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5"/>
      <c r="AK63" s="435"/>
      <c r="AL63" s="435"/>
      <c r="AM63" s="435"/>
      <c r="AN63" s="435"/>
      <c r="AO63" s="435"/>
      <c r="AP63" s="435"/>
      <c r="AQ63" s="435"/>
      <c r="AR63" s="435"/>
      <c r="AS63" s="435"/>
      <c r="AT63" s="435"/>
      <c r="AU63" s="435"/>
      <c r="AV63" s="435"/>
      <c r="AW63" s="435"/>
      <c r="AX63" s="435"/>
      <c r="AY63" s="435"/>
      <c r="AZ63" s="435"/>
      <c r="BA63" s="435"/>
      <c r="BB63" s="435"/>
      <c r="BC63" s="435"/>
      <c r="BD63" s="435"/>
      <c r="BE63" s="435"/>
      <c r="BF63" s="435"/>
      <c r="BG63" s="435"/>
      <c r="BH63" s="153"/>
      <c r="BI63" s="436" t="s">
        <v>119</v>
      </c>
      <c r="BJ63" s="437"/>
      <c r="BK63" s="437"/>
      <c r="BL63" s="437"/>
      <c r="BM63" s="437"/>
      <c r="BN63" s="437"/>
      <c r="BO63" s="437"/>
      <c r="BP63" s="437"/>
      <c r="BQ63" s="437"/>
      <c r="BR63" s="437"/>
      <c r="BS63" s="438"/>
      <c r="BT63" s="448"/>
      <c r="BU63" s="449"/>
      <c r="BV63" s="449"/>
      <c r="BW63" s="449"/>
      <c r="BX63" s="449"/>
      <c r="BY63" s="449"/>
      <c r="BZ63" s="449"/>
      <c r="CA63" s="449"/>
      <c r="CB63" s="449"/>
      <c r="CC63" s="450"/>
      <c r="CD63" s="448"/>
      <c r="CE63" s="449"/>
      <c r="CF63" s="449"/>
      <c r="CG63" s="449"/>
      <c r="CH63" s="449"/>
      <c r="CI63" s="449"/>
      <c r="CJ63" s="449"/>
      <c r="CK63" s="449"/>
      <c r="CL63" s="449"/>
      <c r="CM63" s="450"/>
      <c r="CN63" s="445"/>
      <c r="CO63" s="446"/>
      <c r="CP63" s="446"/>
      <c r="CQ63" s="446"/>
      <c r="CR63" s="446"/>
      <c r="CS63" s="446"/>
      <c r="CT63" s="446"/>
      <c r="CU63" s="446"/>
      <c r="CV63" s="446"/>
      <c r="CW63" s="446"/>
      <c r="CX63" s="446"/>
      <c r="CY63" s="446"/>
      <c r="CZ63" s="446"/>
      <c r="DA63" s="446"/>
      <c r="DB63" s="446"/>
      <c r="DC63" s="446"/>
      <c r="DD63" s="447"/>
    </row>
    <row r="64" spans="1:108" x14ac:dyDescent="0.25">
      <c r="A64" s="432" t="s">
        <v>185</v>
      </c>
      <c r="B64" s="433"/>
      <c r="C64" s="433"/>
      <c r="D64" s="433"/>
      <c r="E64" s="433"/>
      <c r="F64" s="433"/>
      <c r="G64" s="433"/>
      <c r="H64" s="433"/>
      <c r="I64" s="434"/>
      <c r="J64" s="152"/>
      <c r="K64" s="435" t="s">
        <v>1343</v>
      </c>
      <c r="L64" s="435"/>
      <c r="M64" s="435"/>
      <c r="N64" s="435"/>
      <c r="O64" s="435"/>
      <c r="P64" s="435"/>
      <c r="Q64" s="435"/>
      <c r="R64" s="435"/>
      <c r="S64" s="435"/>
      <c r="T64" s="435"/>
      <c r="U64" s="435"/>
      <c r="V64" s="435"/>
      <c r="W64" s="435"/>
      <c r="X64" s="435"/>
      <c r="Y64" s="435"/>
      <c r="Z64" s="435"/>
      <c r="AA64" s="435"/>
      <c r="AB64" s="435"/>
      <c r="AC64" s="435"/>
      <c r="AD64" s="435"/>
      <c r="AE64" s="435"/>
      <c r="AF64" s="435"/>
      <c r="AG64" s="435"/>
      <c r="AH64" s="435"/>
      <c r="AI64" s="435"/>
      <c r="AJ64" s="435"/>
      <c r="AK64" s="435"/>
      <c r="AL64" s="435"/>
      <c r="AM64" s="435"/>
      <c r="AN64" s="435"/>
      <c r="AO64" s="435"/>
      <c r="AP64" s="435"/>
      <c r="AQ64" s="435"/>
      <c r="AR64" s="435"/>
      <c r="AS64" s="435"/>
      <c r="AT64" s="435"/>
      <c r="AU64" s="435"/>
      <c r="AV64" s="435"/>
      <c r="AW64" s="435"/>
      <c r="AX64" s="435"/>
      <c r="AY64" s="435"/>
      <c r="AZ64" s="435"/>
      <c r="BA64" s="435"/>
      <c r="BB64" s="435"/>
      <c r="BC64" s="435"/>
      <c r="BD64" s="435"/>
      <c r="BE64" s="435"/>
      <c r="BF64" s="435"/>
      <c r="BG64" s="435"/>
      <c r="BH64" s="153"/>
      <c r="BI64" s="436" t="s">
        <v>119</v>
      </c>
      <c r="BJ64" s="437"/>
      <c r="BK64" s="437"/>
      <c r="BL64" s="437"/>
      <c r="BM64" s="437"/>
      <c r="BN64" s="437"/>
      <c r="BO64" s="437"/>
      <c r="BP64" s="437"/>
      <c r="BQ64" s="437"/>
      <c r="BR64" s="437"/>
      <c r="BS64" s="438"/>
      <c r="BT64" s="436"/>
      <c r="BU64" s="437"/>
      <c r="BV64" s="437"/>
      <c r="BW64" s="437"/>
      <c r="BX64" s="437"/>
      <c r="BY64" s="437"/>
      <c r="BZ64" s="437"/>
      <c r="CA64" s="437"/>
      <c r="CB64" s="437"/>
      <c r="CC64" s="438"/>
      <c r="CD64" s="436"/>
      <c r="CE64" s="437"/>
      <c r="CF64" s="437"/>
      <c r="CG64" s="437"/>
      <c r="CH64" s="437"/>
      <c r="CI64" s="437"/>
      <c r="CJ64" s="437"/>
      <c r="CK64" s="437"/>
      <c r="CL64" s="437"/>
      <c r="CM64" s="438"/>
      <c r="CN64" s="445"/>
      <c r="CO64" s="446"/>
      <c r="CP64" s="446"/>
      <c r="CQ64" s="446"/>
      <c r="CR64" s="446"/>
      <c r="CS64" s="446"/>
      <c r="CT64" s="446"/>
      <c r="CU64" s="446"/>
      <c r="CV64" s="446"/>
      <c r="CW64" s="446"/>
      <c r="CX64" s="446"/>
      <c r="CY64" s="446"/>
      <c r="CZ64" s="446"/>
      <c r="DA64" s="446"/>
      <c r="DB64" s="446"/>
      <c r="DC64" s="446"/>
      <c r="DD64" s="447"/>
    </row>
    <row r="65" spans="1:108" x14ac:dyDescent="0.25">
      <c r="A65" s="432" t="s">
        <v>287</v>
      </c>
      <c r="B65" s="433"/>
      <c r="C65" s="433"/>
      <c r="D65" s="433"/>
      <c r="E65" s="433"/>
      <c r="F65" s="433"/>
      <c r="G65" s="433"/>
      <c r="H65" s="433"/>
      <c r="I65" s="434"/>
      <c r="J65" s="152"/>
      <c r="K65" s="435" t="s">
        <v>1344</v>
      </c>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c r="AR65" s="435"/>
      <c r="AS65" s="435"/>
      <c r="AT65" s="435"/>
      <c r="AU65" s="435"/>
      <c r="AV65" s="435"/>
      <c r="AW65" s="435"/>
      <c r="AX65" s="435"/>
      <c r="AY65" s="435"/>
      <c r="AZ65" s="435"/>
      <c r="BA65" s="435"/>
      <c r="BB65" s="435"/>
      <c r="BC65" s="435"/>
      <c r="BD65" s="435"/>
      <c r="BE65" s="435"/>
      <c r="BF65" s="435"/>
      <c r="BG65" s="435"/>
      <c r="BH65" s="153"/>
      <c r="BI65" s="436" t="s">
        <v>119</v>
      </c>
      <c r="BJ65" s="437"/>
      <c r="BK65" s="437"/>
      <c r="BL65" s="437"/>
      <c r="BM65" s="437"/>
      <c r="BN65" s="437"/>
      <c r="BO65" s="437"/>
      <c r="BP65" s="437"/>
      <c r="BQ65" s="437"/>
      <c r="BR65" s="437"/>
      <c r="BS65" s="438"/>
      <c r="BT65" s="436"/>
      <c r="BU65" s="437"/>
      <c r="BV65" s="437"/>
      <c r="BW65" s="437"/>
      <c r="BX65" s="437"/>
      <c r="BY65" s="437"/>
      <c r="BZ65" s="437"/>
      <c r="CA65" s="437"/>
      <c r="CB65" s="437"/>
      <c r="CC65" s="438"/>
      <c r="CD65" s="436"/>
      <c r="CE65" s="437"/>
      <c r="CF65" s="437"/>
      <c r="CG65" s="437"/>
      <c r="CH65" s="437"/>
      <c r="CI65" s="437"/>
      <c r="CJ65" s="437"/>
      <c r="CK65" s="437"/>
      <c r="CL65" s="437"/>
      <c r="CM65" s="438"/>
      <c r="CN65" s="445"/>
      <c r="CO65" s="446"/>
      <c r="CP65" s="446"/>
      <c r="CQ65" s="446"/>
      <c r="CR65" s="446"/>
      <c r="CS65" s="446"/>
      <c r="CT65" s="446"/>
      <c r="CU65" s="446"/>
      <c r="CV65" s="446"/>
      <c r="CW65" s="446"/>
      <c r="CX65" s="446"/>
      <c r="CY65" s="446"/>
      <c r="CZ65" s="446"/>
      <c r="DA65" s="446"/>
      <c r="DB65" s="446"/>
      <c r="DC65" s="446"/>
      <c r="DD65" s="447"/>
    </row>
    <row r="66" spans="1:108" x14ac:dyDescent="0.25">
      <c r="A66" s="432" t="s">
        <v>289</v>
      </c>
      <c r="B66" s="433"/>
      <c r="C66" s="433"/>
      <c r="D66" s="433"/>
      <c r="E66" s="433"/>
      <c r="F66" s="433"/>
      <c r="G66" s="433"/>
      <c r="H66" s="433"/>
      <c r="I66" s="434"/>
      <c r="J66" s="152"/>
      <c r="K66" s="435" t="s">
        <v>1345</v>
      </c>
      <c r="L66" s="435"/>
      <c r="M66" s="435"/>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435"/>
      <c r="AX66" s="435"/>
      <c r="AY66" s="435"/>
      <c r="AZ66" s="435"/>
      <c r="BA66" s="435"/>
      <c r="BB66" s="435"/>
      <c r="BC66" s="435"/>
      <c r="BD66" s="435"/>
      <c r="BE66" s="435"/>
      <c r="BF66" s="435"/>
      <c r="BG66" s="435"/>
      <c r="BH66" s="153"/>
      <c r="BI66" s="436" t="s">
        <v>119</v>
      </c>
      <c r="BJ66" s="437"/>
      <c r="BK66" s="437"/>
      <c r="BL66" s="437"/>
      <c r="BM66" s="437"/>
      <c r="BN66" s="437"/>
      <c r="BO66" s="437"/>
      <c r="BP66" s="437"/>
      <c r="BQ66" s="437"/>
      <c r="BR66" s="437"/>
      <c r="BS66" s="438"/>
      <c r="BT66" s="448"/>
      <c r="BU66" s="449"/>
      <c r="BV66" s="449"/>
      <c r="BW66" s="449"/>
      <c r="BX66" s="449"/>
      <c r="BY66" s="449"/>
      <c r="BZ66" s="449"/>
      <c r="CA66" s="449"/>
      <c r="CB66" s="449"/>
      <c r="CC66" s="450"/>
      <c r="CD66" s="448"/>
      <c r="CE66" s="449"/>
      <c r="CF66" s="449"/>
      <c r="CG66" s="449"/>
      <c r="CH66" s="449"/>
      <c r="CI66" s="449"/>
      <c r="CJ66" s="449"/>
      <c r="CK66" s="449"/>
      <c r="CL66" s="449"/>
      <c r="CM66" s="450"/>
      <c r="CN66" s="445"/>
      <c r="CO66" s="446"/>
      <c r="CP66" s="446"/>
      <c r="CQ66" s="446"/>
      <c r="CR66" s="446"/>
      <c r="CS66" s="446"/>
      <c r="CT66" s="446"/>
      <c r="CU66" s="446"/>
      <c r="CV66" s="446"/>
      <c r="CW66" s="446"/>
      <c r="CX66" s="446"/>
      <c r="CY66" s="446"/>
      <c r="CZ66" s="446"/>
      <c r="DA66" s="446"/>
      <c r="DB66" s="446"/>
      <c r="DC66" s="446"/>
      <c r="DD66" s="447"/>
    </row>
    <row r="67" spans="1:108" ht="46.5" customHeight="1" x14ac:dyDescent="0.25">
      <c r="A67" s="432" t="s">
        <v>120</v>
      </c>
      <c r="B67" s="433"/>
      <c r="C67" s="433"/>
      <c r="D67" s="433"/>
      <c r="E67" s="433"/>
      <c r="F67" s="433"/>
      <c r="G67" s="433"/>
      <c r="H67" s="433"/>
      <c r="I67" s="434"/>
      <c r="J67" s="152"/>
      <c r="K67" s="435" t="s">
        <v>121</v>
      </c>
      <c r="L67" s="435"/>
      <c r="M67" s="435"/>
      <c r="N67" s="435"/>
      <c r="O67" s="435"/>
      <c r="P67" s="435"/>
      <c r="Q67" s="435"/>
      <c r="R67" s="435"/>
      <c r="S67" s="435"/>
      <c r="T67" s="435"/>
      <c r="U67" s="435"/>
      <c r="V67" s="435"/>
      <c r="W67" s="435"/>
      <c r="X67" s="435"/>
      <c r="Y67" s="435"/>
      <c r="Z67" s="435"/>
      <c r="AA67" s="435"/>
      <c r="AB67" s="435"/>
      <c r="AC67" s="435"/>
      <c r="AD67" s="435"/>
      <c r="AE67" s="435"/>
      <c r="AF67" s="435"/>
      <c r="AG67" s="435"/>
      <c r="AH67" s="435"/>
      <c r="AI67" s="435"/>
      <c r="AJ67" s="435"/>
      <c r="AK67" s="435"/>
      <c r="AL67" s="435"/>
      <c r="AM67" s="435"/>
      <c r="AN67" s="435"/>
      <c r="AO67" s="435"/>
      <c r="AP67" s="435"/>
      <c r="AQ67" s="435"/>
      <c r="AR67" s="435"/>
      <c r="AS67" s="435"/>
      <c r="AT67" s="435"/>
      <c r="AU67" s="435"/>
      <c r="AV67" s="435"/>
      <c r="AW67" s="435"/>
      <c r="AX67" s="435"/>
      <c r="AY67" s="435"/>
      <c r="AZ67" s="435"/>
      <c r="BA67" s="435"/>
      <c r="BB67" s="435"/>
      <c r="BC67" s="435"/>
      <c r="BD67" s="435"/>
      <c r="BE67" s="435"/>
      <c r="BF67" s="435"/>
      <c r="BG67" s="435"/>
      <c r="BH67" s="153"/>
      <c r="BI67" s="436" t="s">
        <v>122</v>
      </c>
      <c r="BJ67" s="437"/>
      <c r="BK67" s="437"/>
      <c r="BL67" s="437"/>
      <c r="BM67" s="437"/>
      <c r="BN67" s="437"/>
      <c r="BO67" s="437"/>
      <c r="BP67" s="437"/>
      <c r="BQ67" s="437"/>
      <c r="BR67" s="437"/>
      <c r="BS67" s="438"/>
      <c r="BT67" s="448"/>
      <c r="BU67" s="449"/>
      <c r="BV67" s="449"/>
      <c r="BW67" s="449"/>
      <c r="BX67" s="449"/>
      <c r="BY67" s="449"/>
      <c r="BZ67" s="449"/>
      <c r="CA67" s="449"/>
      <c r="CB67" s="449"/>
      <c r="CC67" s="450"/>
      <c r="CD67" s="448"/>
      <c r="CE67" s="449"/>
      <c r="CF67" s="449"/>
      <c r="CG67" s="449"/>
      <c r="CH67" s="449"/>
      <c r="CI67" s="449"/>
      <c r="CJ67" s="449"/>
      <c r="CK67" s="449"/>
      <c r="CL67" s="449"/>
      <c r="CM67" s="450"/>
      <c r="CN67" s="445"/>
      <c r="CO67" s="446"/>
      <c r="CP67" s="446"/>
      <c r="CQ67" s="446"/>
      <c r="CR67" s="446"/>
      <c r="CS67" s="446"/>
      <c r="CT67" s="446"/>
      <c r="CU67" s="446"/>
      <c r="CV67" s="446"/>
      <c r="CW67" s="446"/>
      <c r="CX67" s="446"/>
      <c r="CY67" s="446"/>
      <c r="CZ67" s="446"/>
      <c r="DA67" s="446"/>
      <c r="DB67" s="446"/>
      <c r="DC67" s="446"/>
      <c r="DD67" s="447"/>
    </row>
    <row r="68" spans="1:108" ht="38.25" customHeight="1" x14ac:dyDescent="0.25">
      <c r="A68" s="432" t="s">
        <v>190</v>
      </c>
      <c r="B68" s="433"/>
      <c r="C68" s="433"/>
      <c r="D68" s="433"/>
      <c r="E68" s="433"/>
      <c r="F68" s="433"/>
      <c r="G68" s="433"/>
      <c r="H68" s="433"/>
      <c r="I68" s="434"/>
      <c r="J68" s="152"/>
      <c r="K68" s="435" t="s">
        <v>1343</v>
      </c>
      <c r="L68" s="435"/>
      <c r="M68" s="435"/>
      <c r="N68" s="435"/>
      <c r="O68" s="435"/>
      <c r="P68" s="435"/>
      <c r="Q68" s="435"/>
      <c r="R68" s="435"/>
      <c r="S68" s="435"/>
      <c r="T68" s="435"/>
      <c r="U68" s="435"/>
      <c r="V68" s="435"/>
      <c r="W68" s="435"/>
      <c r="X68" s="435"/>
      <c r="Y68" s="435"/>
      <c r="Z68" s="435"/>
      <c r="AA68" s="435"/>
      <c r="AB68" s="435"/>
      <c r="AC68" s="435"/>
      <c r="AD68" s="435"/>
      <c r="AE68" s="435"/>
      <c r="AF68" s="435"/>
      <c r="AG68" s="435"/>
      <c r="AH68" s="435"/>
      <c r="AI68" s="435"/>
      <c r="AJ68" s="435"/>
      <c r="AK68" s="435"/>
      <c r="AL68" s="435"/>
      <c r="AM68" s="435"/>
      <c r="AN68" s="435"/>
      <c r="AO68" s="435"/>
      <c r="AP68" s="435"/>
      <c r="AQ68" s="435"/>
      <c r="AR68" s="435"/>
      <c r="AS68" s="435"/>
      <c r="AT68" s="435"/>
      <c r="AU68" s="435"/>
      <c r="AV68" s="435"/>
      <c r="AW68" s="435"/>
      <c r="AX68" s="435"/>
      <c r="AY68" s="435"/>
      <c r="AZ68" s="435"/>
      <c r="BA68" s="435"/>
      <c r="BB68" s="435"/>
      <c r="BC68" s="435"/>
      <c r="BD68" s="435"/>
      <c r="BE68" s="435"/>
      <c r="BF68" s="435"/>
      <c r="BG68" s="435"/>
      <c r="BH68" s="153"/>
      <c r="BI68" s="436" t="s">
        <v>122</v>
      </c>
      <c r="BJ68" s="437"/>
      <c r="BK68" s="437"/>
      <c r="BL68" s="437"/>
      <c r="BM68" s="437"/>
      <c r="BN68" s="437"/>
      <c r="BO68" s="437"/>
      <c r="BP68" s="437"/>
      <c r="BQ68" s="437"/>
      <c r="BR68" s="437"/>
      <c r="BS68" s="438"/>
      <c r="BT68" s="436"/>
      <c r="BU68" s="437"/>
      <c r="BV68" s="437"/>
      <c r="BW68" s="437"/>
      <c r="BX68" s="437"/>
      <c r="BY68" s="437"/>
      <c r="BZ68" s="437"/>
      <c r="CA68" s="437"/>
      <c r="CB68" s="437"/>
      <c r="CC68" s="438"/>
      <c r="CD68" s="448"/>
      <c r="CE68" s="449"/>
      <c r="CF68" s="449"/>
      <c r="CG68" s="449"/>
      <c r="CH68" s="449"/>
      <c r="CI68" s="449"/>
      <c r="CJ68" s="449"/>
      <c r="CK68" s="449"/>
      <c r="CL68" s="449"/>
      <c r="CM68" s="450"/>
      <c r="CN68" s="445"/>
      <c r="CO68" s="446"/>
      <c r="CP68" s="446"/>
      <c r="CQ68" s="446"/>
      <c r="CR68" s="446"/>
      <c r="CS68" s="446"/>
      <c r="CT68" s="446"/>
      <c r="CU68" s="446"/>
      <c r="CV68" s="446"/>
      <c r="CW68" s="446"/>
      <c r="CX68" s="446"/>
      <c r="CY68" s="446"/>
      <c r="CZ68" s="446"/>
      <c r="DA68" s="446"/>
      <c r="DB68" s="446"/>
      <c r="DC68" s="446"/>
      <c r="DD68" s="447"/>
    </row>
    <row r="69" spans="1:108" ht="44.25" customHeight="1" x14ac:dyDescent="0.25">
      <c r="A69" s="432" t="s">
        <v>193</v>
      </c>
      <c r="B69" s="433"/>
      <c r="C69" s="433"/>
      <c r="D69" s="433"/>
      <c r="E69" s="433"/>
      <c r="F69" s="433"/>
      <c r="G69" s="433"/>
      <c r="H69" s="433"/>
      <c r="I69" s="434"/>
      <c r="J69" s="152"/>
      <c r="K69" s="435" t="s">
        <v>1344</v>
      </c>
      <c r="L69" s="435"/>
      <c r="M69" s="435"/>
      <c r="N69" s="435"/>
      <c r="O69" s="435"/>
      <c r="P69" s="435"/>
      <c r="Q69" s="435"/>
      <c r="R69" s="435"/>
      <c r="S69" s="435"/>
      <c r="T69" s="435"/>
      <c r="U69" s="435"/>
      <c r="V69" s="435"/>
      <c r="W69" s="435"/>
      <c r="X69" s="435"/>
      <c r="Y69" s="435"/>
      <c r="Z69" s="435"/>
      <c r="AA69" s="435"/>
      <c r="AB69" s="435"/>
      <c r="AC69" s="435"/>
      <c r="AD69" s="435"/>
      <c r="AE69" s="435"/>
      <c r="AF69" s="435"/>
      <c r="AG69" s="435"/>
      <c r="AH69" s="435"/>
      <c r="AI69" s="435"/>
      <c r="AJ69" s="435"/>
      <c r="AK69" s="435"/>
      <c r="AL69" s="435"/>
      <c r="AM69" s="435"/>
      <c r="AN69" s="435"/>
      <c r="AO69" s="435"/>
      <c r="AP69" s="435"/>
      <c r="AQ69" s="435"/>
      <c r="AR69" s="435"/>
      <c r="AS69" s="435"/>
      <c r="AT69" s="435"/>
      <c r="AU69" s="435"/>
      <c r="AV69" s="435"/>
      <c r="AW69" s="435"/>
      <c r="AX69" s="435"/>
      <c r="AY69" s="435"/>
      <c r="AZ69" s="435"/>
      <c r="BA69" s="435"/>
      <c r="BB69" s="435"/>
      <c r="BC69" s="435"/>
      <c r="BD69" s="435"/>
      <c r="BE69" s="435"/>
      <c r="BF69" s="435"/>
      <c r="BG69" s="435"/>
      <c r="BH69" s="153"/>
      <c r="BI69" s="436" t="s">
        <v>122</v>
      </c>
      <c r="BJ69" s="437"/>
      <c r="BK69" s="437"/>
      <c r="BL69" s="437"/>
      <c r="BM69" s="437"/>
      <c r="BN69" s="437"/>
      <c r="BO69" s="437"/>
      <c r="BP69" s="437"/>
      <c r="BQ69" s="437"/>
      <c r="BR69" s="437"/>
      <c r="BS69" s="438"/>
      <c r="BT69" s="448"/>
      <c r="BU69" s="449"/>
      <c r="BV69" s="449"/>
      <c r="BW69" s="449"/>
      <c r="BX69" s="449"/>
      <c r="BY69" s="449"/>
      <c r="BZ69" s="449"/>
      <c r="CA69" s="449"/>
      <c r="CB69" s="449"/>
      <c r="CC69" s="450"/>
      <c r="CD69" s="448"/>
      <c r="CE69" s="449"/>
      <c r="CF69" s="449"/>
      <c r="CG69" s="449"/>
      <c r="CH69" s="449"/>
      <c r="CI69" s="449"/>
      <c r="CJ69" s="449"/>
      <c r="CK69" s="449"/>
      <c r="CL69" s="449"/>
      <c r="CM69" s="450"/>
      <c r="CN69" s="445"/>
      <c r="CO69" s="446"/>
      <c r="CP69" s="446"/>
      <c r="CQ69" s="446"/>
      <c r="CR69" s="446"/>
      <c r="CS69" s="446"/>
      <c r="CT69" s="446"/>
      <c r="CU69" s="446"/>
      <c r="CV69" s="446"/>
      <c r="CW69" s="446"/>
      <c r="CX69" s="446"/>
      <c r="CY69" s="446"/>
      <c r="CZ69" s="446"/>
      <c r="DA69" s="446"/>
      <c r="DB69" s="446"/>
      <c r="DC69" s="446"/>
      <c r="DD69" s="447"/>
    </row>
    <row r="70" spans="1:108" ht="44.25" customHeight="1" x14ac:dyDescent="0.25">
      <c r="A70" s="432" t="s">
        <v>196</v>
      </c>
      <c r="B70" s="433"/>
      <c r="C70" s="433"/>
      <c r="D70" s="433"/>
      <c r="E70" s="433"/>
      <c r="F70" s="433"/>
      <c r="G70" s="433"/>
      <c r="H70" s="433"/>
      <c r="I70" s="434"/>
      <c r="J70" s="152"/>
      <c r="K70" s="435" t="s">
        <v>1345</v>
      </c>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435"/>
      <c r="AL70" s="435"/>
      <c r="AM70" s="435"/>
      <c r="AN70" s="435"/>
      <c r="AO70" s="435"/>
      <c r="AP70" s="435"/>
      <c r="AQ70" s="435"/>
      <c r="AR70" s="435"/>
      <c r="AS70" s="435"/>
      <c r="AT70" s="435"/>
      <c r="AU70" s="435"/>
      <c r="AV70" s="435"/>
      <c r="AW70" s="435"/>
      <c r="AX70" s="435"/>
      <c r="AY70" s="435"/>
      <c r="AZ70" s="435"/>
      <c r="BA70" s="435"/>
      <c r="BB70" s="435"/>
      <c r="BC70" s="435"/>
      <c r="BD70" s="435"/>
      <c r="BE70" s="435"/>
      <c r="BF70" s="435"/>
      <c r="BG70" s="435"/>
      <c r="BH70" s="153"/>
      <c r="BI70" s="436" t="s">
        <v>122</v>
      </c>
      <c r="BJ70" s="437"/>
      <c r="BK70" s="437"/>
      <c r="BL70" s="437"/>
      <c r="BM70" s="437"/>
      <c r="BN70" s="437"/>
      <c r="BO70" s="437"/>
      <c r="BP70" s="437"/>
      <c r="BQ70" s="437"/>
      <c r="BR70" s="437"/>
      <c r="BS70" s="438"/>
      <c r="BT70" s="448"/>
      <c r="BU70" s="449"/>
      <c r="BV70" s="449"/>
      <c r="BW70" s="449"/>
      <c r="BX70" s="449"/>
      <c r="BY70" s="449"/>
      <c r="BZ70" s="449"/>
      <c r="CA70" s="449"/>
      <c r="CB70" s="449"/>
      <c r="CC70" s="450"/>
      <c r="CD70" s="448"/>
      <c r="CE70" s="449"/>
      <c r="CF70" s="449"/>
      <c r="CG70" s="449"/>
      <c r="CH70" s="449"/>
      <c r="CI70" s="449"/>
      <c r="CJ70" s="449"/>
      <c r="CK70" s="449"/>
      <c r="CL70" s="449"/>
      <c r="CM70" s="450"/>
      <c r="CN70" s="445"/>
      <c r="CO70" s="446"/>
      <c r="CP70" s="446"/>
      <c r="CQ70" s="446"/>
      <c r="CR70" s="446"/>
      <c r="CS70" s="446"/>
      <c r="CT70" s="446"/>
      <c r="CU70" s="446"/>
      <c r="CV70" s="446"/>
      <c r="CW70" s="446"/>
      <c r="CX70" s="446"/>
      <c r="CY70" s="446"/>
      <c r="CZ70" s="446"/>
      <c r="DA70" s="446"/>
      <c r="DB70" s="446"/>
      <c r="DC70" s="446"/>
      <c r="DD70" s="447"/>
    </row>
    <row r="71" spans="1:108" ht="44.25" customHeight="1" x14ac:dyDescent="0.25">
      <c r="A71" s="432" t="s">
        <v>198</v>
      </c>
      <c r="B71" s="433"/>
      <c r="C71" s="433"/>
      <c r="D71" s="433"/>
      <c r="E71" s="433"/>
      <c r="F71" s="433"/>
      <c r="G71" s="433"/>
      <c r="H71" s="433"/>
      <c r="I71" s="434"/>
      <c r="J71" s="152"/>
      <c r="K71" s="435" t="s">
        <v>1346</v>
      </c>
      <c r="L71" s="435"/>
      <c r="M71" s="435"/>
      <c r="N71" s="435"/>
      <c r="O71" s="435"/>
      <c r="P71" s="435"/>
      <c r="Q71" s="435"/>
      <c r="R71" s="435"/>
      <c r="S71" s="435"/>
      <c r="T71" s="435"/>
      <c r="U71" s="435"/>
      <c r="V71" s="435"/>
      <c r="W71" s="435"/>
      <c r="X71" s="435"/>
      <c r="Y71" s="435"/>
      <c r="Z71" s="435"/>
      <c r="AA71" s="435"/>
      <c r="AB71" s="435"/>
      <c r="AC71" s="435"/>
      <c r="AD71" s="435"/>
      <c r="AE71" s="435"/>
      <c r="AF71" s="435"/>
      <c r="AG71" s="435"/>
      <c r="AH71" s="435"/>
      <c r="AI71" s="435"/>
      <c r="AJ71" s="435"/>
      <c r="AK71" s="435"/>
      <c r="AL71" s="435"/>
      <c r="AM71" s="435"/>
      <c r="AN71" s="435"/>
      <c r="AO71" s="435"/>
      <c r="AP71" s="435"/>
      <c r="AQ71" s="435"/>
      <c r="AR71" s="435"/>
      <c r="AS71" s="435"/>
      <c r="AT71" s="435"/>
      <c r="AU71" s="435"/>
      <c r="AV71" s="435"/>
      <c r="AW71" s="435"/>
      <c r="AX71" s="435"/>
      <c r="AY71" s="435"/>
      <c r="AZ71" s="435"/>
      <c r="BA71" s="435"/>
      <c r="BB71" s="435"/>
      <c r="BC71" s="435"/>
      <c r="BD71" s="435"/>
      <c r="BE71" s="435"/>
      <c r="BF71" s="435"/>
      <c r="BG71" s="435"/>
      <c r="BH71" s="153"/>
      <c r="BI71" s="436" t="s">
        <v>122</v>
      </c>
      <c r="BJ71" s="437"/>
      <c r="BK71" s="437"/>
      <c r="BL71" s="437"/>
      <c r="BM71" s="437"/>
      <c r="BN71" s="437"/>
      <c r="BO71" s="437"/>
      <c r="BP71" s="437"/>
      <c r="BQ71" s="437"/>
      <c r="BR71" s="437"/>
      <c r="BS71" s="438"/>
      <c r="BT71" s="448"/>
      <c r="BU71" s="449"/>
      <c r="BV71" s="449"/>
      <c r="BW71" s="449"/>
      <c r="BX71" s="449"/>
      <c r="BY71" s="449"/>
      <c r="BZ71" s="449"/>
      <c r="CA71" s="449"/>
      <c r="CB71" s="449"/>
      <c r="CC71" s="450"/>
      <c r="CD71" s="448"/>
      <c r="CE71" s="449"/>
      <c r="CF71" s="449"/>
      <c r="CG71" s="449"/>
      <c r="CH71" s="449"/>
      <c r="CI71" s="449"/>
      <c r="CJ71" s="449"/>
      <c r="CK71" s="449"/>
      <c r="CL71" s="449"/>
      <c r="CM71" s="450"/>
      <c r="CN71" s="445"/>
      <c r="CO71" s="446"/>
      <c r="CP71" s="446"/>
      <c r="CQ71" s="446"/>
      <c r="CR71" s="446"/>
      <c r="CS71" s="446"/>
      <c r="CT71" s="446"/>
      <c r="CU71" s="446"/>
      <c r="CV71" s="446"/>
      <c r="CW71" s="446"/>
      <c r="CX71" s="446"/>
      <c r="CY71" s="446"/>
      <c r="CZ71" s="446"/>
      <c r="DA71" s="446"/>
      <c r="DB71" s="446"/>
      <c r="DC71" s="446"/>
      <c r="DD71" s="447"/>
    </row>
    <row r="72" spans="1:108" ht="48.75" customHeight="1" x14ac:dyDescent="0.25">
      <c r="A72" s="432" t="s">
        <v>123</v>
      </c>
      <c r="B72" s="433"/>
      <c r="C72" s="433"/>
      <c r="D72" s="433"/>
      <c r="E72" s="433"/>
      <c r="F72" s="433"/>
      <c r="G72" s="433"/>
      <c r="H72" s="433"/>
      <c r="I72" s="434"/>
      <c r="J72" s="152"/>
      <c r="K72" s="435" t="s">
        <v>124</v>
      </c>
      <c r="L72" s="435"/>
      <c r="M72" s="435"/>
      <c r="N72" s="435"/>
      <c r="O72" s="435"/>
      <c r="P72" s="435"/>
      <c r="Q72" s="435"/>
      <c r="R72" s="435"/>
      <c r="S72" s="435"/>
      <c r="T72" s="435"/>
      <c r="U72" s="435"/>
      <c r="V72" s="435"/>
      <c r="W72" s="435"/>
      <c r="X72" s="435"/>
      <c r="Y72" s="435"/>
      <c r="Z72" s="435"/>
      <c r="AA72" s="435"/>
      <c r="AB72" s="435"/>
      <c r="AC72" s="435"/>
      <c r="AD72" s="435"/>
      <c r="AE72" s="435"/>
      <c r="AF72" s="435"/>
      <c r="AG72" s="435"/>
      <c r="AH72" s="435"/>
      <c r="AI72" s="435"/>
      <c r="AJ72" s="435"/>
      <c r="AK72" s="435"/>
      <c r="AL72" s="435"/>
      <c r="AM72" s="435"/>
      <c r="AN72" s="435"/>
      <c r="AO72" s="435"/>
      <c r="AP72" s="435"/>
      <c r="AQ72" s="435"/>
      <c r="AR72" s="435"/>
      <c r="AS72" s="435"/>
      <c r="AT72" s="435"/>
      <c r="AU72" s="435"/>
      <c r="AV72" s="435"/>
      <c r="AW72" s="435"/>
      <c r="AX72" s="435"/>
      <c r="AY72" s="435"/>
      <c r="AZ72" s="435"/>
      <c r="BA72" s="435"/>
      <c r="BB72" s="435"/>
      <c r="BC72" s="435"/>
      <c r="BD72" s="435"/>
      <c r="BE72" s="435"/>
      <c r="BF72" s="435"/>
      <c r="BG72" s="435"/>
      <c r="BH72" s="153"/>
      <c r="BI72" s="436" t="s">
        <v>122</v>
      </c>
      <c r="BJ72" s="437"/>
      <c r="BK72" s="437"/>
      <c r="BL72" s="437"/>
      <c r="BM72" s="437"/>
      <c r="BN72" s="437"/>
      <c r="BO72" s="437"/>
      <c r="BP72" s="437"/>
      <c r="BQ72" s="437"/>
      <c r="BR72" s="437"/>
      <c r="BS72" s="438"/>
      <c r="BT72" s="436"/>
      <c r="BU72" s="437"/>
      <c r="BV72" s="437"/>
      <c r="BW72" s="437"/>
      <c r="BX72" s="437"/>
      <c r="BY72" s="437"/>
      <c r="BZ72" s="437"/>
      <c r="CA72" s="437"/>
      <c r="CB72" s="437"/>
      <c r="CC72" s="438"/>
      <c r="CD72" s="436"/>
      <c r="CE72" s="437"/>
      <c r="CF72" s="437"/>
      <c r="CG72" s="437"/>
      <c r="CH72" s="437"/>
      <c r="CI72" s="437"/>
      <c r="CJ72" s="437"/>
      <c r="CK72" s="437"/>
      <c r="CL72" s="437"/>
      <c r="CM72" s="438"/>
      <c r="CN72" s="445"/>
      <c r="CO72" s="446"/>
      <c r="CP72" s="446"/>
      <c r="CQ72" s="446"/>
      <c r="CR72" s="446"/>
      <c r="CS72" s="446"/>
      <c r="CT72" s="446"/>
      <c r="CU72" s="446"/>
      <c r="CV72" s="446"/>
      <c r="CW72" s="446"/>
      <c r="CX72" s="446"/>
      <c r="CY72" s="446"/>
      <c r="CZ72" s="446"/>
      <c r="DA72" s="446"/>
      <c r="DB72" s="446"/>
      <c r="DC72" s="446"/>
      <c r="DD72" s="447"/>
    </row>
    <row r="73" spans="1:108" ht="48" customHeight="1" x14ac:dyDescent="0.25">
      <c r="A73" s="432" t="s">
        <v>211</v>
      </c>
      <c r="B73" s="433"/>
      <c r="C73" s="433"/>
      <c r="D73" s="433"/>
      <c r="E73" s="433"/>
      <c r="F73" s="433"/>
      <c r="G73" s="433"/>
      <c r="H73" s="433"/>
      <c r="I73" s="434"/>
      <c r="J73" s="152"/>
      <c r="K73" s="435" t="s">
        <v>1343</v>
      </c>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435"/>
      <c r="AM73" s="435"/>
      <c r="AN73" s="435"/>
      <c r="AO73" s="435"/>
      <c r="AP73" s="435"/>
      <c r="AQ73" s="435"/>
      <c r="AR73" s="435"/>
      <c r="AS73" s="435"/>
      <c r="AT73" s="435"/>
      <c r="AU73" s="435"/>
      <c r="AV73" s="435"/>
      <c r="AW73" s="435"/>
      <c r="AX73" s="435"/>
      <c r="AY73" s="435"/>
      <c r="AZ73" s="435"/>
      <c r="BA73" s="435"/>
      <c r="BB73" s="435"/>
      <c r="BC73" s="435"/>
      <c r="BD73" s="435"/>
      <c r="BE73" s="435"/>
      <c r="BF73" s="435"/>
      <c r="BG73" s="435"/>
      <c r="BH73" s="153"/>
      <c r="BI73" s="436" t="s">
        <v>122</v>
      </c>
      <c r="BJ73" s="437"/>
      <c r="BK73" s="437"/>
      <c r="BL73" s="437"/>
      <c r="BM73" s="437"/>
      <c r="BN73" s="437"/>
      <c r="BO73" s="437"/>
      <c r="BP73" s="437"/>
      <c r="BQ73" s="437"/>
      <c r="BR73" s="437"/>
      <c r="BS73" s="438"/>
      <c r="BT73" s="436"/>
      <c r="BU73" s="437"/>
      <c r="BV73" s="437"/>
      <c r="BW73" s="437"/>
      <c r="BX73" s="437"/>
      <c r="BY73" s="437"/>
      <c r="BZ73" s="437"/>
      <c r="CA73" s="437"/>
      <c r="CB73" s="437"/>
      <c r="CC73" s="438"/>
      <c r="CD73" s="436"/>
      <c r="CE73" s="437"/>
      <c r="CF73" s="437"/>
      <c r="CG73" s="437"/>
      <c r="CH73" s="437"/>
      <c r="CI73" s="437"/>
      <c r="CJ73" s="437"/>
      <c r="CK73" s="437"/>
      <c r="CL73" s="437"/>
      <c r="CM73" s="438"/>
      <c r="CN73" s="445"/>
      <c r="CO73" s="446"/>
      <c r="CP73" s="446"/>
      <c r="CQ73" s="446"/>
      <c r="CR73" s="446"/>
      <c r="CS73" s="446"/>
      <c r="CT73" s="446"/>
      <c r="CU73" s="446"/>
      <c r="CV73" s="446"/>
      <c r="CW73" s="446"/>
      <c r="CX73" s="446"/>
      <c r="CY73" s="446"/>
      <c r="CZ73" s="446"/>
      <c r="DA73" s="446"/>
      <c r="DB73" s="446"/>
      <c r="DC73" s="446"/>
      <c r="DD73" s="447"/>
    </row>
    <row r="74" spans="1:108" ht="42.75" customHeight="1" x14ac:dyDescent="0.25">
      <c r="A74" s="432" t="s">
        <v>217</v>
      </c>
      <c r="B74" s="433"/>
      <c r="C74" s="433"/>
      <c r="D74" s="433"/>
      <c r="E74" s="433"/>
      <c r="F74" s="433"/>
      <c r="G74" s="433"/>
      <c r="H74" s="433"/>
      <c r="I74" s="434"/>
      <c r="J74" s="152"/>
      <c r="K74" s="435" t="s">
        <v>1344</v>
      </c>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435"/>
      <c r="AL74" s="435"/>
      <c r="AM74" s="435"/>
      <c r="AN74" s="435"/>
      <c r="AO74" s="435"/>
      <c r="AP74" s="435"/>
      <c r="AQ74" s="435"/>
      <c r="AR74" s="435"/>
      <c r="AS74" s="435"/>
      <c r="AT74" s="435"/>
      <c r="AU74" s="435"/>
      <c r="AV74" s="435"/>
      <c r="AW74" s="435"/>
      <c r="AX74" s="435"/>
      <c r="AY74" s="435"/>
      <c r="AZ74" s="435"/>
      <c r="BA74" s="435"/>
      <c r="BB74" s="435"/>
      <c r="BC74" s="435"/>
      <c r="BD74" s="435"/>
      <c r="BE74" s="435"/>
      <c r="BF74" s="435"/>
      <c r="BG74" s="435"/>
      <c r="BH74" s="153"/>
      <c r="BI74" s="436" t="s">
        <v>122</v>
      </c>
      <c r="BJ74" s="437"/>
      <c r="BK74" s="437"/>
      <c r="BL74" s="437"/>
      <c r="BM74" s="437"/>
      <c r="BN74" s="437"/>
      <c r="BO74" s="437"/>
      <c r="BP74" s="437"/>
      <c r="BQ74" s="437"/>
      <c r="BR74" s="437"/>
      <c r="BS74" s="438"/>
      <c r="BT74" s="436"/>
      <c r="BU74" s="437"/>
      <c r="BV74" s="437"/>
      <c r="BW74" s="437"/>
      <c r="BX74" s="437"/>
      <c r="BY74" s="437"/>
      <c r="BZ74" s="437"/>
      <c r="CA74" s="437"/>
      <c r="CB74" s="437"/>
      <c r="CC74" s="438"/>
      <c r="CD74" s="436"/>
      <c r="CE74" s="437"/>
      <c r="CF74" s="437"/>
      <c r="CG74" s="437"/>
      <c r="CH74" s="437"/>
      <c r="CI74" s="437"/>
      <c r="CJ74" s="437"/>
      <c r="CK74" s="437"/>
      <c r="CL74" s="437"/>
      <c r="CM74" s="438"/>
      <c r="CN74" s="445"/>
      <c r="CO74" s="446"/>
      <c r="CP74" s="446"/>
      <c r="CQ74" s="446"/>
      <c r="CR74" s="446"/>
      <c r="CS74" s="446"/>
      <c r="CT74" s="446"/>
      <c r="CU74" s="446"/>
      <c r="CV74" s="446"/>
      <c r="CW74" s="446"/>
      <c r="CX74" s="446"/>
      <c r="CY74" s="446"/>
      <c r="CZ74" s="446"/>
      <c r="DA74" s="446"/>
      <c r="DB74" s="446"/>
      <c r="DC74" s="446"/>
      <c r="DD74" s="447"/>
    </row>
    <row r="75" spans="1:108" ht="40.5" customHeight="1" x14ac:dyDescent="0.25">
      <c r="A75" s="432" t="s">
        <v>219</v>
      </c>
      <c r="B75" s="433"/>
      <c r="C75" s="433"/>
      <c r="D75" s="433"/>
      <c r="E75" s="433"/>
      <c r="F75" s="433"/>
      <c r="G75" s="433"/>
      <c r="H75" s="433"/>
      <c r="I75" s="434"/>
      <c r="J75" s="152"/>
      <c r="K75" s="435" t="s">
        <v>1345</v>
      </c>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435"/>
      <c r="AL75" s="435"/>
      <c r="AM75" s="435"/>
      <c r="AN75" s="435"/>
      <c r="AO75" s="435"/>
      <c r="AP75" s="435"/>
      <c r="AQ75" s="435"/>
      <c r="AR75" s="435"/>
      <c r="AS75" s="435"/>
      <c r="AT75" s="435"/>
      <c r="AU75" s="435"/>
      <c r="AV75" s="435"/>
      <c r="AW75" s="435"/>
      <c r="AX75" s="435"/>
      <c r="AY75" s="435"/>
      <c r="AZ75" s="435"/>
      <c r="BA75" s="435"/>
      <c r="BB75" s="435"/>
      <c r="BC75" s="435"/>
      <c r="BD75" s="435"/>
      <c r="BE75" s="435"/>
      <c r="BF75" s="435"/>
      <c r="BG75" s="435"/>
      <c r="BH75" s="153"/>
      <c r="BI75" s="436" t="s">
        <v>122</v>
      </c>
      <c r="BJ75" s="437"/>
      <c r="BK75" s="437"/>
      <c r="BL75" s="437"/>
      <c r="BM75" s="437"/>
      <c r="BN75" s="437"/>
      <c r="BO75" s="437"/>
      <c r="BP75" s="437"/>
      <c r="BQ75" s="437"/>
      <c r="BR75" s="437"/>
      <c r="BS75" s="438"/>
      <c r="BT75" s="436"/>
      <c r="BU75" s="437"/>
      <c r="BV75" s="437"/>
      <c r="BW75" s="437"/>
      <c r="BX75" s="437"/>
      <c r="BY75" s="437"/>
      <c r="BZ75" s="437"/>
      <c r="CA75" s="437"/>
      <c r="CB75" s="437"/>
      <c r="CC75" s="438"/>
      <c r="CD75" s="436"/>
      <c r="CE75" s="437"/>
      <c r="CF75" s="437"/>
      <c r="CG75" s="437"/>
      <c r="CH75" s="437"/>
      <c r="CI75" s="437"/>
      <c r="CJ75" s="437"/>
      <c r="CK75" s="437"/>
      <c r="CL75" s="437"/>
      <c r="CM75" s="438"/>
      <c r="CN75" s="445"/>
      <c r="CO75" s="446"/>
      <c r="CP75" s="446"/>
      <c r="CQ75" s="446"/>
      <c r="CR75" s="446"/>
      <c r="CS75" s="446"/>
      <c r="CT75" s="446"/>
      <c r="CU75" s="446"/>
      <c r="CV75" s="446"/>
      <c r="CW75" s="446"/>
      <c r="CX75" s="446"/>
      <c r="CY75" s="446"/>
      <c r="CZ75" s="446"/>
      <c r="DA75" s="446"/>
      <c r="DB75" s="446"/>
      <c r="DC75" s="446"/>
      <c r="DD75" s="447"/>
    </row>
    <row r="76" spans="1:108" x14ac:dyDescent="0.25">
      <c r="A76" s="432" t="s">
        <v>125</v>
      </c>
      <c r="B76" s="433"/>
      <c r="C76" s="433"/>
      <c r="D76" s="433"/>
      <c r="E76" s="433"/>
      <c r="F76" s="433"/>
      <c r="G76" s="433"/>
      <c r="H76" s="433"/>
      <c r="I76" s="434"/>
      <c r="J76" s="152"/>
      <c r="K76" s="435" t="s">
        <v>126</v>
      </c>
      <c r="L76" s="435"/>
      <c r="M76" s="435"/>
      <c r="N76" s="435"/>
      <c r="O76" s="435"/>
      <c r="P76" s="435"/>
      <c r="Q76" s="435"/>
      <c r="R76" s="435"/>
      <c r="S76" s="435"/>
      <c r="T76" s="435"/>
      <c r="U76" s="435"/>
      <c r="V76" s="435"/>
      <c r="W76" s="435"/>
      <c r="X76" s="435"/>
      <c r="Y76" s="435"/>
      <c r="Z76" s="435"/>
      <c r="AA76" s="435"/>
      <c r="AB76" s="435"/>
      <c r="AC76" s="435"/>
      <c r="AD76" s="435"/>
      <c r="AE76" s="435"/>
      <c r="AF76" s="435"/>
      <c r="AG76" s="435"/>
      <c r="AH76" s="435"/>
      <c r="AI76" s="435"/>
      <c r="AJ76" s="435"/>
      <c r="AK76" s="435"/>
      <c r="AL76" s="435"/>
      <c r="AM76" s="435"/>
      <c r="AN76" s="435"/>
      <c r="AO76" s="435"/>
      <c r="AP76" s="435"/>
      <c r="AQ76" s="435"/>
      <c r="AR76" s="435"/>
      <c r="AS76" s="435"/>
      <c r="AT76" s="435"/>
      <c r="AU76" s="435"/>
      <c r="AV76" s="435"/>
      <c r="AW76" s="435"/>
      <c r="AX76" s="435"/>
      <c r="AY76" s="435"/>
      <c r="AZ76" s="435"/>
      <c r="BA76" s="435"/>
      <c r="BB76" s="435"/>
      <c r="BC76" s="435"/>
      <c r="BD76" s="435"/>
      <c r="BE76" s="435"/>
      <c r="BF76" s="435"/>
      <c r="BG76" s="435"/>
      <c r="BH76" s="153"/>
      <c r="BI76" s="436" t="s">
        <v>127</v>
      </c>
      <c r="BJ76" s="437"/>
      <c r="BK76" s="437"/>
      <c r="BL76" s="437"/>
      <c r="BM76" s="437"/>
      <c r="BN76" s="437"/>
      <c r="BO76" s="437"/>
      <c r="BP76" s="437"/>
      <c r="BQ76" s="437"/>
      <c r="BR76" s="437"/>
      <c r="BS76" s="438"/>
      <c r="BT76" s="436"/>
      <c r="BU76" s="437"/>
      <c r="BV76" s="437"/>
      <c r="BW76" s="437"/>
      <c r="BX76" s="437"/>
      <c r="BY76" s="437"/>
      <c r="BZ76" s="437"/>
      <c r="CA76" s="437"/>
      <c r="CB76" s="437"/>
      <c r="CC76" s="438"/>
      <c r="CD76" s="436"/>
      <c r="CE76" s="437"/>
      <c r="CF76" s="437"/>
      <c r="CG76" s="437"/>
      <c r="CH76" s="437"/>
      <c r="CI76" s="437"/>
      <c r="CJ76" s="437"/>
      <c r="CK76" s="437"/>
      <c r="CL76" s="437"/>
      <c r="CM76" s="438"/>
      <c r="CN76" s="445"/>
      <c r="CO76" s="446"/>
      <c r="CP76" s="446"/>
      <c r="CQ76" s="446"/>
      <c r="CR76" s="446"/>
      <c r="CS76" s="446"/>
      <c r="CT76" s="446"/>
      <c r="CU76" s="446"/>
      <c r="CV76" s="446"/>
      <c r="CW76" s="446"/>
      <c r="CX76" s="446"/>
      <c r="CY76" s="446"/>
      <c r="CZ76" s="446"/>
      <c r="DA76" s="446"/>
      <c r="DB76" s="446"/>
      <c r="DC76" s="446"/>
      <c r="DD76" s="447"/>
    </row>
    <row r="77" spans="1:108" x14ac:dyDescent="0.25">
      <c r="A77" s="432" t="s">
        <v>232</v>
      </c>
      <c r="B77" s="433"/>
      <c r="C77" s="433"/>
      <c r="D77" s="433"/>
      <c r="E77" s="433"/>
      <c r="F77" s="433"/>
      <c r="G77" s="433"/>
      <c r="H77" s="433"/>
      <c r="I77" s="434"/>
      <c r="J77" s="152"/>
      <c r="K77" s="435" t="s">
        <v>1347</v>
      </c>
      <c r="L77" s="435"/>
      <c r="M77" s="435"/>
      <c r="N77" s="435"/>
      <c r="O77" s="435"/>
      <c r="P77" s="435"/>
      <c r="Q77" s="435"/>
      <c r="R77" s="435"/>
      <c r="S77" s="435"/>
      <c r="T77" s="435"/>
      <c r="U77" s="435"/>
      <c r="V77" s="435"/>
      <c r="W77" s="435"/>
      <c r="X77" s="435"/>
      <c r="Y77" s="435"/>
      <c r="Z77" s="435"/>
      <c r="AA77" s="435"/>
      <c r="AB77" s="435"/>
      <c r="AC77" s="435"/>
      <c r="AD77" s="435"/>
      <c r="AE77" s="435"/>
      <c r="AF77" s="435"/>
      <c r="AG77" s="435"/>
      <c r="AH77" s="435"/>
      <c r="AI77" s="435"/>
      <c r="AJ77" s="435"/>
      <c r="AK77" s="435"/>
      <c r="AL77" s="435"/>
      <c r="AM77" s="435"/>
      <c r="AN77" s="435"/>
      <c r="AO77" s="435"/>
      <c r="AP77" s="435"/>
      <c r="AQ77" s="435"/>
      <c r="AR77" s="435"/>
      <c r="AS77" s="435"/>
      <c r="AT77" s="435"/>
      <c r="AU77" s="435"/>
      <c r="AV77" s="435"/>
      <c r="AW77" s="435"/>
      <c r="AX77" s="435"/>
      <c r="AY77" s="435"/>
      <c r="AZ77" s="435"/>
      <c r="BA77" s="435"/>
      <c r="BB77" s="435"/>
      <c r="BC77" s="435"/>
      <c r="BD77" s="435"/>
      <c r="BE77" s="435"/>
      <c r="BF77" s="435"/>
      <c r="BG77" s="435"/>
      <c r="BH77" s="153"/>
      <c r="BI77" s="436" t="s">
        <v>127</v>
      </c>
      <c r="BJ77" s="437"/>
      <c r="BK77" s="437"/>
      <c r="BL77" s="437"/>
      <c r="BM77" s="437"/>
      <c r="BN77" s="437"/>
      <c r="BO77" s="437"/>
      <c r="BP77" s="437"/>
      <c r="BQ77" s="437"/>
      <c r="BR77" s="437"/>
      <c r="BS77" s="438"/>
      <c r="BT77" s="436"/>
      <c r="BU77" s="437"/>
      <c r="BV77" s="437"/>
      <c r="BW77" s="437"/>
      <c r="BX77" s="437"/>
      <c r="BY77" s="437"/>
      <c r="BZ77" s="437"/>
      <c r="CA77" s="437"/>
      <c r="CB77" s="437"/>
      <c r="CC77" s="438"/>
      <c r="CD77" s="436"/>
      <c r="CE77" s="437"/>
      <c r="CF77" s="437"/>
      <c r="CG77" s="437"/>
      <c r="CH77" s="437"/>
      <c r="CI77" s="437"/>
      <c r="CJ77" s="437"/>
      <c r="CK77" s="437"/>
      <c r="CL77" s="437"/>
      <c r="CM77" s="438"/>
      <c r="CN77" s="445"/>
      <c r="CO77" s="446"/>
      <c r="CP77" s="446"/>
      <c r="CQ77" s="446"/>
      <c r="CR77" s="446"/>
      <c r="CS77" s="446"/>
      <c r="CT77" s="446"/>
      <c r="CU77" s="446"/>
      <c r="CV77" s="446"/>
      <c r="CW77" s="446"/>
      <c r="CX77" s="446"/>
      <c r="CY77" s="446"/>
      <c r="CZ77" s="446"/>
      <c r="DA77" s="446"/>
      <c r="DB77" s="446"/>
      <c r="DC77" s="446"/>
      <c r="DD77" s="447"/>
    </row>
    <row r="78" spans="1:108" x14ac:dyDescent="0.25">
      <c r="A78" s="432" t="s">
        <v>235</v>
      </c>
      <c r="B78" s="433"/>
      <c r="C78" s="433"/>
      <c r="D78" s="433"/>
      <c r="E78" s="433"/>
      <c r="F78" s="433"/>
      <c r="G78" s="433"/>
      <c r="H78" s="433"/>
      <c r="I78" s="434"/>
      <c r="J78" s="152"/>
      <c r="K78" s="435" t="s">
        <v>1348</v>
      </c>
      <c r="L78" s="435"/>
      <c r="M78" s="435"/>
      <c r="N78" s="435"/>
      <c r="O78" s="435"/>
      <c r="P78" s="435"/>
      <c r="Q78" s="435"/>
      <c r="R78" s="435"/>
      <c r="S78" s="435"/>
      <c r="T78" s="435"/>
      <c r="U78" s="435"/>
      <c r="V78" s="435"/>
      <c r="W78" s="435"/>
      <c r="X78" s="435"/>
      <c r="Y78" s="435"/>
      <c r="Z78" s="435"/>
      <c r="AA78" s="435"/>
      <c r="AB78" s="435"/>
      <c r="AC78" s="435"/>
      <c r="AD78" s="435"/>
      <c r="AE78" s="435"/>
      <c r="AF78" s="435"/>
      <c r="AG78" s="435"/>
      <c r="AH78" s="435"/>
      <c r="AI78" s="435"/>
      <c r="AJ78" s="435"/>
      <c r="AK78" s="435"/>
      <c r="AL78" s="435"/>
      <c r="AM78" s="435"/>
      <c r="AN78" s="435"/>
      <c r="AO78" s="435"/>
      <c r="AP78" s="435"/>
      <c r="AQ78" s="435"/>
      <c r="AR78" s="435"/>
      <c r="AS78" s="435"/>
      <c r="AT78" s="435"/>
      <c r="AU78" s="435"/>
      <c r="AV78" s="435"/>
      <c r="AW78" s="435"/>
      <c r="AX78" s="435"/>
      <c r="AY78" s="435"/>
      <c r="AZ78" s="435"/>
      <c r="BA78" s="435"/>
      <c r="BB78" s="435"/>
      <c r="BC78" s="435"/>
      <c r="BD78" s="435"/>
      <c r="BE78" s="435"/>
      <c r="BF78" s="435"/>
      <c r="BG78" s="435"/>
      <c r="BH78" s="153"/>
      <c r="BI78" s="436" t="s">
        <v>127</v>
      </c>
      <c r="BJ78" s="437"/>
      <c r="BK78" s="437"/>
      <c r="BL78" s="437"/>
      <c r="BM78" s="437"/>
      <c r="BN78" s="437"/>
      <c r="BO78" s="437"/>
      <c r="BP78" s="437"/>
      <c r="BQ78" s="437"/>
      <c r="BR78" s="437"/>
      <c r="BS78" s="438"/>
      <c r="BT78" s="436"/>
      <c r="BU78" s="437"/>
      <c r="BV78" s="437"/>
      <c r="BW78" s="437"/>
      <c r="BX78" s="437"/>
      <c r="BY78" s="437"/>
      <c r="BZ78" s="437"/>
      <c r="CA78" s="437"/>
      <c r="CB78" s="437"/>
      <c r="CC78" s="438"/>
      <c r="CD78" s="448"/>
      <c r="CE78" s="449"/>
      <c r="CF78" s="449"/>
      <c r="CG78" s="449"/>
      <c r="CH78" s="449"/>
      <c r="CI78" s="449"/>
      <c r="CJ78" s="449"/>
      <c r="CK78" s="449"/>
      <c r="CL78" s="449"/>
      <c r="CM78" s="450"/>
      <c r="CN78" s="445"/>
      <c r="CO78" s="446"/>
      <c r="CP78" s="446"/>
      <c r="CQ78" s="446"/>
      <c r="CR78" s="446"/>
      <c r="CS78" s="446"/>
      <c r="CT78" s="446"/>
      <c r="CU78" s="446"/>
      <c r="CV78" s="446"/>
      <c r="CW78" s="446"/>
      <c r="CX78" s="446"/>
      <c r="CY78" s="446"/>
      <c r="CZ78" s="446"/>
      <c r="DA78" s="446"/>
      <c r="DB78" s="446"/>
      <c r="DC78" s="446"/>
      <c r="DD78" s="447"/>
    </row>
    <row r="79" spans="1:108" x14ac:dyDescent="0.25">
      <c r="A79" s="432" t="s">
        <v>238</v>
      </c>
      <c r="B79" s="433"/>
      <c r="C79" s="433"/>
      <c r="D79" s="433"/>
      <c r="E79" s="433"/>
      <c r="F79" s="433"/>
      <c r="G79" s="433"/>
      <c r="H79" s="433"/>
      <c r="I79" s="434"/>
      <c r="J79" s="152"/>
      <c r="K79" s="435" t="s">
        <v>1349</v>
      </c>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435"/>
      <c r="AL79" s="435"/>
      <c r="AM79" s="435"/>
      <c r="AN79" s="435"/>
      <c r="AO79" s="435"/>
      <c r="AP79" s="435"/>
      <c r="AQ79" s="435"/>
      <c r="AR79" s="435"/>
      <c r="AS79" s="435"/>
      <c r="AT79" s="435"/>
      <c r="AU79" s="435"/>
      <c r="AV79" s="435"/>
      <c r="AW79" s="435"/>
      <c r="AX79" s="435"/>
      <c r="AY79" s="435"/>
      <c r="AZ79" s="435"/>
      <c r="BA79" s="435"/>
      <c r="BB79" s="435"/>
      <c r="BC79" s="435"/>
      <c r="BD79" s="435"/>
      <c r="BE79" s="435"/>
      <c r="BF79" s="435"/>
      <c r="BG79" s="435"/>
      <c r="BH79" s="153"/>
      <c r="BI79" s="436" t="s">
        <v>127</v>
      </c>
      <c r="BJ79" s="437"/>
      <c r="BK79" s="437"/>
      <c r="BL79" s="437"/>
      <c r="BM79" s="437"/>
      <c r="BN79" s="437"/>
      <c r="BO79" s="437"/>
      <c r="BP79" s="437"/>
      <c r="BQ79" s="437"/>
      <c r="BR79" s="437"/>
      <c r="BS79" s="438"/>
      <c r="BT79" s="436"/>
      <c r="BU79" s="437"/>
      <c r="BV79" s="437"/>
      <c r="BW79" s="437"/>
      <c r="BX79" s="437"/>
      <c r="BY79" s="437"/>
      <c r="BZ79" s="437"/>
      <c r="CA79" s="437"/>
      <c r="CB79" s="437"/>
      <c r="CC79" s="438"/>
      <c r="CD79" s="436"/>
      <c r="CE79" s="437"/>
      <c r="CF79" s="437"/>
      <c r="CG79" s="437"/>
      <c r="CH79" s="437"/>
      <c r="CI79" s="437"/>
      <c r="CJ79" s="437"/>
      <c r="CK79" s="437"/>
      <c r="CL79" s="437"/>
      <c r="CM79" s="438"/>
      <c r="CN79" s="445"/>
      <c r="CO79" s="446"/>
      <c r="CP79" s="446"/>
      <c r="CQ79" s="446"/>
      <c r="CR79" s="446"/>
      <c r="CS79" s="446"/>
      <c r="CT79" s="446"/>
      <c r="CU79" s="446"/>
      <c r="CV79" s="446"/>
      <c r="CW79" s="446"/>
      <c r="CX79" s="446"/>
      <c r="CY79" s="446"/>
      <c r="CZ79" s="446"/>
      <c r="DA79" s="446"/>
      <c r="DB79" s="446"/>
      <c r="DC79" s="446"/>
      <c r="DD79" s="447"/>
    </row>
    <row r="80" spans="1:108" x14ac:dyDescent="0.25">
      <c r="A80" s="432" t="s">
        <v>1350</v>
      </c>
      <c r="B80" s="433"/>
      <c r="C80" s="433"/>
      <c r="D80" s="433"/>
      <c r="E80" s="433"/>
      <c r="F80" s="433"/>
      <c r="G80" s="433"/>
      <c r="H80" s="433"/>
      <c r="I80" s="434"/>
      <c r="J80" s="152"/>
      <c r="K80" s="435" t="s">
        <v>1351</v>
      </c>
      <c r="L80" s="435"/>
      <c r="M80" s="435"/>
      <c r="N80" s="435"/>
      <c r="O80" s="435"/>
      <c r="P80" s="435"/>
      <c r="Q80" s="435"/>
      <c r="R80" s="435"/>
      <c r="S80" s="435"/>
      <c r="T80" s="435"/>
      <c r="U80" s="435"/>
      <c r="V80" s="435"/>
      <c r="W80" s="435"/>
      <c r="X80" s="435"/>
      <c r="Y80" s="435"/>
      <c r="Z80" s="435"/>
      <c r="AA80" s="435"/>
      <c r="AB80" s="435"/>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5"/>
      <c r="AY80" s="435"/>
      <c r="AZ80" s="435"/>
      <c r="BA80" s="435"/>
      <c r="BB80" s="435"/>
      <c r="BC80" s="435"/>
      <c r="BD80" s="435"/>
      <c r="BE80" s="435"/>
      <c r="BF80" s="435"/>
      <c r="BG80" s="435"/>
      <c r="BH80" s="153"/>
      <c r="BI80" s="436" t="s">
        <v>127</v>
      </c>
      <c r="BJ80" s="437"/>
      <c r="BK80" s="437"/>
      <c r="BL80" s="437"/>
      <c r="BM80" s="437"/>
      <c r="BN80" s="437"/>
      <c r="BO80" s="437"/>
      <c r="BP80" s="437"/>
      <c r="BQ80" s="437"/>
      <c r="BR80" s="437"/>
      <c r="BS80" s="438"/>
      <c r="BT80" s="436"/>
      <c r="BU80" s="437"/>
      <c r="BV80" s="437"/>
      <c r="BW80" s="437"/>
      <c r="BX80" s="437"/>
      <c r="BY80" s="437"/>
      <c r="BZ80" s="437"/>
      <c r="CA80" s="437"/>
      <c r="CB80" s="437"/>
      <c r="CC80" s="438"/>
      <c r="CD80" s="436"/>
      <c r="CE80" s="437"/>
      <c r="CF80" s="437"/>
      <c r="CG80" s="437"/>
      <c r="CH80" s="437"/>
      <c r="CI80" s="437"/>
      <c r="CJ80" s="437"/>
      <c r="CK80" s="437"/>
      <c r="CL80" s="437"/>
      <c r="CM80" s="438"/>
      <c r="CN80" s="445"/>
      <c r="CO80" s="446"/>
      <c r="CP80" s="446"/>
      <c r="CQ80" s="446"/>
      <c r="CR80" s="446"/>
      <c r="CS80" s="446"/>
      <c r="CT80" s="446"/>
      <c r="CU80" s="446"/>
      <c r="CV80" s="446"/>
      <c r="CW80" s="446"/>
      <c r="CX80" s="446"/>
      <c r="CY80" s="446"/>
      <c r="CZ80" s="446"/>
      <c r="DA80" s="446"/>
      <c r="DB80" s="446"/>
      <c r="DC80" s="446"/>
      <c r="DD80" s="447"/>
    </row>
    <row r="81" spans="1:108" x14ac:dyDescent="0.25">
      <c r="A81" s="432" t="s">
        <v>128</v>
      </c>
      <c r="B81" s="433"/>
      <c r="C81" s="433"/>
      <c r="D81" s="433"/>
      <c r="E81" s="433"/>
      <c r="F81" s="433"/>
      <c r="G81" s="433"/>
      <c r="H81" s="433"/>
      <c r="I81" s="434"/>
      <c r="J81" s="152"/>
      <c r="K81" s="435" t="s">
        <v>129</v>
      </c>
      <c r="L81" s="435"/>
      <c r="M81" s="435"/>
      <c r="N81" s="435"/>
      <c r="O81" s="435"/>
      <c r="P81" s="435"/>
      <c r="Q81" s="435"/>
      <c r="R81" s="435"/>
      <c r="S81" s="435"/>
      <c r="T81" s="435"/>
      <c r="U81" s="435"/>
      <c r="V81" s="435"/>
      <c r="W81" s="435"/>
      <c r="X81" s="435"/>
      <c r="Y81" s="435"/>
      <c r="Z81" s="435"/>
      <c r="AA81" s="435"/>
      <c r="AB81" s="43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5"/>
      <c r="AY81" s="435"/>
      <c r="AZ81" s="435"/>
      <c r="BA81" s="435"/>
      <c r="BB81" s="435"/>
      <c r="BC81" s="435"/>
      <c r="BD81" s="435"/>
      <c r="BE81" s="435"/>
      <c r="BF81" s="435"/>
      <c r="BG81" s="435"/>
      <c r="BH81" s="153"/>
      <c r="BI81" s="436" t="s">
        <v>130</v>
      </c>
      <c r="BJ81" s="437"/>
      <c r="BK81" s="437"/>
      <c r="BL81" s="437"/>
      <c r="BM81" s="437"/>
      <c r="BN81" s="437"/>
      <c r="BO81" s="437"/>
      <c r="BP81" s="437"/>
      <c r="BQ81" s="437"/>
      <c r="BR81" s="437"/>
      <c r="BS81" s="438"/>
      <c r="BT81" s="448"/>
      <c r="BU81" s="449"/>
      <c r="BV81" s="449"/>
      <c r="BW81" s="449"/>
      <c r="BX81" s="449"/>
      <c r="BY81" s="449"/>
      <c r="BZ81" s="449"/>
      <c r="CA81" s="449"/>
      <c r="CB81" s="449"/>
      <c r="CC81" s="450"/>
      <c r="CD81" s="448"/>
      <c r="CE81" s="449"/>
      <c r="CF81" s="449"/>
      <c r="CG81" s="449"/>
      <c r="CH81" s="449"/>
      <c r="CI81" s="449"/>
      <c r="CJ81" s="449"/>
      <c r="CK81" s="449"/>
      <c r="CL81" s="449"/>
      <c r="CM81" s="450"/>
      <c r="CN81" s="445"/>
      <c r="CO81" s="446"/>
      <c r="CP81" s="446"/>
      <c r="CQ81" s="446"/>
      <c r="CR81" s="446"/>
      <c r="CS81" s="446"/>
      <c r="CT81" s="446"/>
      <c r="CU81" s="446"/>
      <c r="CV81" s="446"/>
      <c r="CW81" s="446"/>
      <c r="CX81" s="446"/>
      <c r="CY81" s="446"/>
      <c r="CZ81" s="446"/>
      <c r="DA81" s="446"/>
      <c r="DB81" s="446"/>
      <c r="DC81" s="446"/>
      <c r="DD81" s="447"/>
    </row>
    <row r="82" spans="1:108" ht="27.75" customHeight="1" x14ac:dyDescent="0.25">
      <c r="A82" s="432" t="s">
        <v>131</v>
      </c>
      <c r="B82" s="433"/>
      <c r="C82" s="433"/>
      <c r="D82" s="433"/>
      <c r="E82" s="433"/>
      <c r="F82" s="433"/>
      <c r="G82" s="433"/>
      <c r="H82" s="433"/>
      <c r="I82" s="434"/>
      <c r="J82" s="152"/>
      <c r="K82" s="435" t="s">
        <v>132</v>
      </c>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435"/>
      <c r="AN82" s="435"/>
      <c r="AO82" s="435"/>
      <c r="AP82" s="435"/>
      <c r="AQ82" s="435"/>
      <c r="AR82" s="435"/>
      <c r="AS82" s="435"/>
      <c r="AT82" s="435"/>
      <c r="AU82" s="435"/>
      <c r="AV82" s="435"/>
      <c r="AW82" s="435"/>
      <c r="AX82" s="435"/>
      <c r="AY82" s="435"/>
      <c r="AZ82" s="435"/>
      <c r="BA82" s="435"/>
      <c r="BB82" s="435"/>
      <c r="BC82" s="435"/>
      <c r="BD82" s="435"/>
      <c r="BE82" s="435"/>
      <c r="BF82" s="435"/>
      <c r="BG82" s="435"/>
      <c r="BH82" s="153"/>
      <c r="BI82" s="436" t="s">
        <v>47</v>
      </c>
      <c r="BJ82" s="437"/>
      <c r="BK82" s="437"/>
      <c r="BL82" s="437"/>
      <c r="BM82" s="437"/>
      <c r="BN82" s="437"/>
      <c r="BO82" s="437"/>
      <c r="BP82" s="437"/>
      <c r="BQ82" s="437"/>
      <c r="BR82" s="437"/>
      <c r="BS82" s="438"/>
      <c r="BT82" s="436"/>
      <c r="BU82" s="437"/>
      <c r="BV82" s="437"/>
      <c r="BW82" s="437"/>
      <c r="BX82" s="437"/>
      <c r="BY82" s="437"/>
      <c r="BZ82" s="437"/>
      <c r="CA82" s="437"/>
      <c r="CB82" s="437"/>
      <c r="CC82" s="438"/>
      <c r="CD82" s="442"/>
      <c r="CE82" s="443"/>
      <c r="CF82" s="443"/>
      <c r="CG82" s="443"/>
      <c r="CH82" s="443"/>
      <c r="CI82" s="443"/>
      <c r="CJ82" s="443"/>
      <c r="CK82" s="443"/>
      <c r="CL82" s="443"/>
      <c r="CM82" s="444"/>
      <c r="CN82" s="445"/>
      <c r="CO82" s="446"/>
      <c r="CP82" s="446"/>
      <c r="CQ82" s="446"/>
      <c r="CR82" s="446"/>
      <c r="CS82" s="446"/>
      <c r="CT82" s="446"/>
      <c r="CU82" s="446"/>
      <c r="CV82" s="446"/>
      <c r="CW82" s="446"/>
      <c r="CX82" s="446"/>
      <c r="CY82" s="446"/>
      <c r="CZ82" s="446"/>
      <c r="DA82" s="446"/>
      <c r="DB82" s="446"/>
      <c r="DC82" s="446"/>
      <c r="DD82" s="447"/>
    </row>
    <row r="83" spans="1:108" ht="30" customHeight="1" x14ac:dyDescent="0.25">
      <c r="A83" s="432" t="s">
        <v>133</v>
      </c>
      <c r="B83" s="433"/>
      <c r="C83" s="433"/>
      <c r="D83" s="433"/>
      <c r="E83" s="433"/>
      <c r="F83" s="433"/>
      <c r="G83" s="433"/>
      <c r="H83" s="433"/>
      <c r="I83" s="434"/>
      <c r="J83" s="152"/>
      <c r="K83" s="435" t="s">
        <v>134</v>
      </c>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c r="AN83" s="435"/>
      <c r="AO83" s="435"/>
      <c r="AP83" s="435"/>
      <c r="AQ83" s="435"/>
      <c r="AR83" s="435"/>
      <c r="AS83" s="435"/>
      <c r="AT83" s="435"/>
      <c r="AU83" s="435"/>
      <c r="AV83" s="435"/>
      <c r="AW83" s="435"/>
      <c r="AX83" s="435"/>
      <c r="AY83" s="435"/>
      <c r="AZ83" s="435"/>
      <c r="BA83" s="435"/>
      <c r="BB83" s="435"/>
      <c r="BC83" s="435"/>
      <c r="BD83" s="435"/>
      <c r="BE83" s="435"/>
      <c r="BF83" s="435"/>
      <c r="BG83" s="435"/>
      <c r="BH83" s="153"/>
      <c r="BI83" s="436" t="s">
        <v>47</v>
      </c>
      <c r="BJ83" s="437"/>
      <c r="BK83" s="437"/>
      <c r="BL83" s="437"/>
      <c r="BM83" s="437"/>
      <c r="BN83" s="437"/>
      <c r="BO83" s="437"/>
      <c r="BP83" s="437"/>
      <c r="BQ83" s="437"/>
      <c r="BR83" s="437"/>
      <c r="BS83" s="438"/>
      <c r="BT83" s="436"/>
      <c r="BU83" s="437"/>
      <c r="BV83" s="437"/>
      <c r="BW83" s="437"/>
      <c r="BX83" s="437"/>
      <c r="BY83" s="437"/>
      <c r="BZ83" s="437"/>
      <c r="CA83" s="437"/>
      <c r="CB83" s="437"/>
      <c r="CC83" s="438"/>
      <c r="CD83" s="448"/>
      <c r="CE83" s="449"/>
      <c r="CF83" s="449"/>
      <c r="CG83" s="449"/>
      <c r="CH83" s="449"/>
      <c r="CI83" s="449"/>
      <c r="CJ83" s="449"/>
      <c r="CK83" s="449"/>
      <c r="CL83" s="449"/>
      <c r="CM83" s="450"/>
      <c r="CN83" s="445"/>
      <c r="CO83" s="446"/>
      <c r="CP83" s="446"/>
      <c r="CQ83" s="446"/>
      <c r="CR83" s="446"/>
      <c r="CS83" s="446"/>
      <c r="CT83" s="446"/>
      <c r="CU83" s="446"/>
      <c r="CV83" s="446"/>
      <c r="CW83" s="446"/>
      <c r="CX83" s="446"/>
      <c r="CY83" s="446"/>
      <c r="CZ83" s="446"/>
      <c r="DA83" s="446"/>
      <c r="DB83" s="446"/>
      <c r="DC83" s="446"/>
      <c r="DD83" s="447"/>
    </row>
    <row r="84" spans="1:108" ht="41.25" customHeight="1" x14ac:dyDescent="0.25">
      <c r="A84" s="432" t="s">
        <v>135</v>
      </c>
      <c r="B84" s="433"/>
      <c r="C84" s="433"/>
      <c r="D84" s="433"/>
      <c r="E84" s="433"/>
      <c r="F84" s="433"/>
      <c r="G84" s="433"/>
      <c r="H84" s="433"/>
      <c r="I84" s="434"/>
      <c r="J84" s="152"/>
      <c r="K84" s="435" t="s">
        <v>136</v>
      </c>
      <c r="L84" s="435"/>
      <c r="M84" s="435"/>
      <c r="N84" s="435"/>
      <c r="O84" s="435"/>
      <c r="P84" s="435"/>
      <c r="Q84" s="435"/>
      <c r="R84" s="435"/>
      <c r="S84" s="435"/>
      <c r="T84" s="435"/>
      <c r="U84" s="435"/>
      <c r="V84" s="435"/>
      <c r="W84" s="435"/>
      <c r="X84" s="435"/>
      <c r="Y84" s="435"/>
      <c r="Z84" s="435"/>
      <c r="AA84" s="435"/>
      <c r="AB84" s="435"/>
      <c r="AC84" s="435"/>
      <c r="AD84" s="435"/>
      <c r="AE84" s="435"/>
      <c r="AF84" s="435"/>
      <c r="AG84" s="435"/>
      <c r="AH84" s="435"/>
      <c r="AI84" s="435"/>
      <c r="AJ84" s="435"/>
      <c r="AK84" s="435"/>
      <c r="AL84" s="435"/>
      <c r="AM84" s="435"/>
      <c r="AN84" s="435"/>
      <c r="AO84" s="435"/>
      <c r="AP84" s="435"/>
      <c r="AQ84" s="435"/>
      <c r="AR84" s="435"/>
      <c r="AS84" s="435"/>
      <c r="AT84" s="435"/>
      <c r="AU84" s="435"/>
      <c r="AV84" s="435"/>
      <c r="AW84" s="435"/>
      <c r="AX84" s="435"/>
      <c r="AY84" s="435"/>
      <c r="AZ84" s="435"/>
      <c r="BA84" s="435"/>
      <c r="BB84" s="435"/>
      <c r="BC84" s="435"/>
      <c r="BD84" s="435"/>
      <c r="BE84" s="435"/>
      <c r="BF84" s="435"/>
      <c r="BG84" s="435"/>
      <c r="BH84" s="153"/>
      <c r="BI84" s="436" t="s">
        <v>130</v>
      </c>
      <c r="BJ84" s="437"/>
      <c r="BK84" s="437"/>
      <c r="BL84" s="437"/>
      <c r="BM84" s="437"/>
      <c r="BN84" s="437"/>
      <c r="BO84" s="437"/>
      <c r="BP84" s="437"/>
      <c r="BQ84" s="437"/>
      <c r="BR84" s="437"/>
      <c r="BS84" s="438"/>
      <c r="BT84" s="436"/>
      <c r="BU84" s="437"/>
      <c r="BV84" s="437"/>
      <c r="BW84" s="437"/>
      <c r="BX84" s="437"/>
      <c r="BY84" s="437"/>
      <c r="BZ84" s="437"/>
      <c r="CA84" s="437"/>
      <c r="CB84" s="437"/>
      <c r="CC84" s="438"/>
      <c r="CD84" s="436"/>
      <c r="CE84" s="437"/>
      <c r="CF84" s="437"/>
      <c r="CG84" s="437"/>
      <c r="CH84" s="437"/>
      <c r="CI84" s="437"/>
      <c r="CJ84" s="437"/>
      <c r="CK84" s="437"/>
      <c r="CL84" s="437"/>
      <c r="CM84" s="438"/>
      <c r="CN84" s="439"/>
      <c r="CO84" s="440"/>
      <c r="CP84" s="440"/>
      <c r="CQ84" s="440"/>
      <c r="CR84" s="440"/>
      <c r="CS84" s="440"/>
      <c r="CT84" s="440"/>
      <c r="CU84" s="440"/>
      <c r="CV84" s="440"/>
      <c r="CW84" s="440"/>
      <c r="CX84" s="440"/>
      <c r="CY84" s="440"/>
      <c r="CZ84" s="440"/>
      <c r="DA84" s="440"/>
      <c r="DB84" s="440"/>
      <c r="DC84" s="440"/>
      <c r="DD84" s="441"/>
    </row>
    <row r="86" spans="1:108" x14ac:dyDescent="0.25">
      <c r="A86" s="4"/>
      <c r="B86" s="4"/>
      <c r="C86" s="4"/>
      <c r="D86" s="4"/>
      <c r="E86" s="4"/>
      <c r="F86" s="4"/>
      <c r="G86" s="4" t="s">
        <v>137</v>
      </c>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row>
    <row r="87" spans="1:108" ht="75" customHeight="1" x14ac:dyDescent="0.25">
      <c r="A87" s="430" t="s">
        <v>138</v>
      </c>
      <c r="B87" s="431"/>
      <c r="C87" s="431"/>
      <c r="D87" s="431"/>
      <c r="E87" s="431"/>
      <c r="F87" s="431"/>
      <c r="G87" s="431"/>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431"/>
      <c r="AF87" s="431"/>
      <c r="AG87" s="431"/>
      <c r="AH87" s="431"/>
      <c r="AI87" s="431"/>
      <c r="AJ87" s="431"/>
      <c r="AK87" s="431"/>
      <c r="AL87" s="431"/>
      <c r="AM87" s="431"/>
      <c r="AN87" s="431"/>
      <c r="AO87" s="431"/>
      <c r="AP87" s="431"/>
      <c r="AQ87" s="431"/>
      <c r="AR87" s="431"/>
      <c r="AS87" s="431"/>
      <c r="AT87" s="431"/>
      <c r="AU87" s="431"/>
      <c r="AV87" s="431"/>
      <c r="AW87" s="431"/>
      <c r="AX87" s="431"/>
      <c r="AY87" s="431"/>
      <c r="AZ87" s="431"/>
      <c r="BA87" s="431"/>
      <c r="BB87" s="431"/>
      <c r="BC87" s="431"/>
      <c r="BD87" s="431"/>
      <c r="BE87" s="431"/>
      <c r="BF87" s="431"/>
      <c r="BG87" s="431"/>
      <c r="BH87" s="431"/>
      <c r="BI87" s="431"/>
      <c r="BJ87" s="431"/>
      <c r="BK87" s="431"/>
      <c r="BL87" s="431"/>
      <c r="BM87" s="431"/>
      <c r="BN87" s="431"/>
      <c r="BO87" s="431"/>
      <c r="BP87" s="431"/>
      <c r="BQ87" s="431"/>
      <c r="BR87" s="431"/>
      <c r="BS87" s="431"/>
      <c r="BT87" s="431"/>
      <c r="BU87" s="431"/>
      <c r="BV87" s="431"/>
      <c r="BW87" s="431"/>
      <c r="BX87" s="431"/>
      <c r="BY87" s="431"/>
      <c r="BZ87" s="431"/>
      <c r="CA87" s="431"/>
      <c r="CB87" s="431"/>
      <c r="CC87" s="431"/>
      <c r="CD87" s="431"/>
      <c r="CE87" s="431"/>
      <c r="CF87" s="431"/>
      <c r="CG87" s="431"/>
      <c r="CH87" s="431"/>
      <c r="CI87" s="431"/>
      <c r="CJ87" s="431"/>
      <c r="CK87" s="431"/>
      <c r="CL87" s="431"/>
      <c r="CM87" s="431"/>
      <c r="CN87" s="431"/>
      <c r="CO87" s="431"/>
      <c r="CP87" s="431"/>
      <c r="CQ87" s="431"/>
      <c r="CR87" s="431"/>
      <c r="CS87" s="431"/>
      <c r="CT87" s="431"/>
      <c r="CU87" s="431"/>
      <c r="CV87" s="431"/>
      <c r="CW87" s="431"/>
      <c r="CX87" s="431"/>
      <c r="CY87" s="431"/>
      <c r="CZ87" s="431"/>
      <c r="DA87" s="431"/>
      <c r="DB87" s="431"/>
      <c r="DC87" s="431"/>
      <c r="DD87" s="431"/>
    </row>
    <row r="88" spans="1:108" ht="30" customHeight="1" x14ac:dyDescent="0.25">
      <c r="A88" s="430" t="s">
        <v>139</v>
      </c>
      <c r="B88" s="431"/>
      <c r="C88" s="431"/>
      <c r="D88" s="431"/>
      <c r="E88" s="431"/>
      <c r="F88" s="431"/>
      <c r="G88" s="431"/>
      <c r="H88" s="431"/>
      <c r="I88" s="431"/>
      <c r="J88" s="431"/>
      <c r="K88" s="431"/>
      <c r="L88" s="431"/>
      <c r="M88" s="431"/>
      <c r="N88" s="431"/>
      <c r="O88" s="431"/>
      <c r="P88" s="431"/>
      <c r="Q88" s="431"/>
      <c r="R88" s="431"/>
      <c r="S88" s="431"/>
      <c r="T88" s="431"/>
      <c r="U88" s="431"/>
      <c r="V88" s="431"/>
      <c r="W88" s="431"/>
      <c r="X88" s="431"/>
      <c r="Y88" s="431"/>
      <c r="Z88" s="431"/>
      <c r="AA88" s="431"/>
      <c r="AB88" s="431"/>
      <c r="AC88" s="431"/>
      <c r="AD88" s="431"/>
      <c r="AE88" s="431"/>
      <c r="AF88" s="431"/>
      <c r="AG88" s="431"/>
      <c r="AH88" s="431"/>
      <c r="AI88" s="431"/>
      <c r="AJ88" s="431"/>
      <c r="AK88" s="431"/>
      <c r="AL88" s="431"/>
      <c r="AM88" s="431"/>
      <c r="AN88" s="431"/>
      <c r="AO88" s="431"/>
      <c r="AP88" s="431"/>
      <c r="AQ88" s="431"/>
      <c r="AR88" s="431"/>
      <c r="AS88" s="431"/>
      <c r="AT88" s="431"/>
      <c r="AU88" s="431"/>
      <c r="AV88" s="431"/>
      <c r="AW88" s="431"/>
      <c r="AX88" s="431"/>
      <c r="AY88" s="431"/>
      <c r="AZ88" s="431"/>
      <c r="BA88" s="431"/>
      <c r="BB88" s="431"/>
      <c r="BC88" s="431"/>
      <c r="BD88" s="431"/>
      <c r="BE88" s="431"/>
      <c r="BF88" s="431"/>
      <c r="BG88" s="431"/>
      <c r="BH88" s="431"/>
      <c r="BI88" s="431"/>
      <c r="BJ88" s="431"/>
      <c r="BK88" s="431"/>
      <c r="BL88" s="431"/>
      <c r="BM88" s="431"/>
      <c r="BN88" s="431"/>
      <c r="BO88" s="431"/>
      <c r="BP88" s="431"/>
      <c r="BQ88" s="431"/>
      <c r="BR88" s="431"/>
      <c r="BS88" s="431"/>
      <c r="BT88" s="431"/>
      <c r="BU88" s="431"/>
      <c r="BV88" s="431"/>
      <c r="BW88" s="431"/>
      <c r="BX88" s="431"/>
      <c r="BY88" s="431"/>
      <c r="BZ88" s="431"/>
      <c r="CA88" s="431"/>
      <c r="CB88" s="431"/>
      <c r="CC88" s="431"/>
      <c r="CD88" s="431"/>
      <c r="CE88" s="431"/>
      <c r="CF88" s="431"/>
      <c r="CG88" s="431"/>
      <c r="CH88" s="431"/>
      <c r="CI88" s="431"/>
      <c r="CJ88" s="431"/>
      <c r="CK88" s="431"/>
      <c r="CL88" s="431"/>
      <c r="CM88" s="431"/>
      <c r="CN88" s="431"/>
      <c r="CO88" s="431"/>
      <c r="CP88" s="431"/>
      <c r="CQ88" s="431"/>
      <c r="CR88" s="431"/>
      <c r="CS88" s="431"/>
      <c r="CT88" s="431"/>
      <c r="CU88" s="431"/>
      <c r="CV88" s="431"/>
      <c r="CW88" s="431"/>
      <c r="CX88" s="431"/>
      <c r="CY88" s="431"/>
      <c r="CZ88" s="431"/>
      <c r="DA88" s="431"/>
      <c r="DB88" s="431"/>
      <c r="DC88" s="431"/>
      <c r="DD88" s="431"/>
    </row>
    <row r="89" spans="1:108" ht="34.5" customHeight="1" x14ac:dyDescent="0.25">
      <c r="A89" s="430" t="s">
        <v>140</v>
      </c>
      <c r="B89" s="431"/>
      <c r="C89" s="431"/>
      <c r="D89" s="431"/>
      <c r="E89" s="431"/>
      <c r="F89" s="431"/>
      <c r="G89" s="431"/>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431"/>
      <c r="AF89" s="431"/>
      <c r="AG89" s="431"/>
      <c r="AH89" s="431"/>
      <c r="AI89" s="431"/>
      <c r="AJ89" s="431"/>
      <c r="AK89" s="431"/>
      <c r="AL89" s="431"/>
      <c r="AM89" s="431"/>
      <c r="AN89" s="431"/>
      <c r="AO89" s="431"/>
      <c r="AP89" s="431"/>
      <c r="AQ89" s="431"/>
      <c r="AR89" s="431"/>
      <c r="AS89" s="431"/>
      <c r="AT89" s="431"/>
      <c r="AU89" s="431"/>
      <c r="AV89" s="431"/>
      <c r="AW89" s="431"/>
      <c r="AX89" s="431"/>
      <c r="AY89" s="431"/>
      <c r="AZ89" s="431"/>
      <c r="BA89" s="431"/>
      <c r="BB89" s="431"/>
      <c r="BC89" s="431"/>
      <c r="BD89" s="431"/>
      <c r="BE89" s="431"/>
      <c r="BF89" s="431"/>
      <c r="BG89" s="431"/>
      <c r="BH89" s="431"/>
      <c r="BI89" s="431"/>
      <c r="BJ89" s="431"/>
      <c r="BK89" s="431"/>
      <c r="BL89" s="431"/>
      <c r="BM89" s="431"/>
      <c r="BN89" s="431"/>
      <c r="BO89" s="431"/>
      <c r="BP89" s="431"/>
      <c r="BQ89" s="431"/>
      <c r="BR89" s="431"/>
      <c r="BS89" s="431"/>
      <c r="BT89" s="431"/>
      <c r="BU89" s="431"/>
      <c r="BV89" s="431"/>
      <c r="BW89" s="431"/>
      <c r="BX89" s="431"/>
      <c r="BY89" s="431"/>
      <c r="BZ89" s="431"/>
      <c r="CA89" s="431"/>
      <c r="CB89" s="431"/>
      <c r="CC89" s="431"/>
      <c r="CD89" s="431"/>
      <c r="CE89" s="431"/>
      <c r="CF89" s="431"/>
      <c r="CG89" s="431"/>
      <c r="CH89" s="431"/>
      <c r="CI89" s="431"/>
      <c r="CJ89" s="431"/>
      <c r="CK89" s="431"/>
      <c r="CL89" s="431"/>
      <c r="CM89" s="431"/>
      <c r="CN89" s="431"/>
      <c r="CO89" s="431"/>
      <c r="CP89" s="431"/>
      <c r="CQ89" s="431"/>
      <c r="CR89" s="431"/>
      <c r="CS89" s="431"/>
      <c r="CT89" s="431"/>
      <c r="CU89" s="431"/>
      <c r="CV89" s="431"/>
      <c r="CW89" s="431"/>
      <c r="CX89" s="431"/>
      <c r="CY89" s="431"/>
      <c r="CZ89" s="431"/>
      <c r="DA89" s="431"/>
      <c r="DB89" s="431"/>
      <c r="DC89" s="431"/>
      <c r="DD89" s="431"/>
    </row>
    <row r="90" spans="1:108" ht="37.5" customHeight="1" x14ac:dyDescent="0.25">
      <c r="A90" s="430" t="s">
        <v>141</v>
      </c>
      <c r="B90" s="431"/>
      <c r="C90" s="431"/>
      <c r="D90" s="431"/>
      <c r="E90" s="431"/>
      <c r="F90" s="431"/>
      <c r="G90" s="431"/>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431"/>
      <c r="AF90" s="431"/>
      <c r="AG90" s="431"/>
      <c r="AH90" s="431"/>
      <c r="AI90" s="431"/>
      <c r="AJ90" s="431"/>
      <c r="AK90" s="431"/>
      <c r="AL90" s="431"/>
      <c r="AM90" s="431"/>
      <c r="AN90" s="431"/>
      <c r="AO90" s="431"/>
      <c r="AP90" s="431"/>
      <c r="AQ90" s="431"/>
      <c r="AR90" s="431"/>
      <c r="AS90" s="431"/>
      <c r="AT90" s="431"/>
      <c r="AU90" s="431"/>
      <c r="AV90" s="431"/>
      <c r="AW90" s="431"/>
      <c r="AX90" s="431"/>
      <c r="AY90" s="431"/>
      <c r="AZ90" s="431"/>
      <c r="BA90" s="431"/>
      <c r="BB90" s="431"/>
      <c r="BC90" s="431"/>
      <c r="BD90" s="431"/>
      <c r="BE90" s="431"/>
      <c r="BF90" s="431"/>
      <c r="BG90" s="431"/>
      <c r="BH90" s="431"/>
      <c r="BI90" s="431"/>
      <c r="BJ90" s="431"/>
      <c r="BK90" s="431"/>
      <c r="BL90" s="431"/>
      <c r="BM90" s="431"/>
      <c r="BN90" s="431"/>
      <c r="BO90" s="431"/>
      <c r="BP90" s="431"/>
      <c r="BQ90" s="431"/>
      <c r="BR90" s="431"/>
      <c r="BS90" s="431"/>
      <c r="BT90" s="431"/>
      <c r="BU90" s="431"/>
      <c r="BV90" s="431"/>
      <c r="BW90" s="431"/>
      <c r="BX90" s="431"/>
      <c r="BY90" s="431"/>
      <c r="BZ90" s="431"/>
      <c r="CA90" s="431"/>
      <c r="CB90" s="431"/>
      <c r="CC90" s="431"/>
      <c r="CD90" s="431"/>
      <c r="CE90" s="431"/>
      <c r="CF90" s="431"/>
      <c r="CG90" s="431"/>
      <c r="CH90" s="431"/>
      <c r="CI90" s="431"/>
      <c r="CJ90" s="431"/>
      <c r="CK90" s="431"/>
      <c r="CL90" s="431"/>
      <c r="CM90" s="431"/>
      <c r="CN90" s="431"/>
      <c r="CO90" s="431"/>
      <c r="CP90" s="431"/>
      <c r="CQ90" s="431"/>
      <c r="CR90" s="431"/>
      <c r="CS90" s="431"/>
      <c r="CT90" s="431"/>
      <c r="CU90" s="431"/>
      <c r="CV90" s="431"/>
      <c r="CW90" s="431"/>
      <c r="CX90" s="431"/>
      <c r="CY90" s="431"/>
      <c r="CZ90" s="431"/>
      <c r="DA90" s="431"/>
      <c r="DB90" s="431"/>
      <c r="DC90" s="431"/>
      <c r="DD90" s="431"/>
    </row>
    <row r="91" spans="1:108" ht="36" customHeight="1" x14ac:dyDescent="0.25">
      <c r="A91" s="430" t="s">
        <v>142</v>
      </c>
      <c r="B91" s="431"/>
      <c r="C91" s="431"/>
      <c r="D91" s="431"/>
      <c r="E91" s="431"/>
      <c r="F91" s="431"/>
      <c r="G91" s="431"/>
      <c r="H91" s="431"/>
      <c r="I91" s="431"/>
      <c r="J91" s="431"/>
      <c r="K91" s="431"/>
      <c r="L91" s="431"/>
      <c r="M91" s="431"/>
      <c r="N91" s="431"/>
      <c r="O91" s="431"/>
      <c r="P91" s="431"/>
      <c r="Q91" s="431"/>
      <c r="R91" s="431"/>
      <c r="S91" s="431"/>
      <c r="T91" s="431"/>
      <c r="U91" s="431"/>
      <c r="V91" s="431"/>
      <c r="W91" s="431"/>
      <c r="X91" s="431"/>
      <c r="Y91" s="431"/>
      <c r="Z91" s="431"/>
      <c r="AA91" s="431"/>
      <c r="AB91" s="431"/>
      <c r="AC91" s="431"/>
      <c r="AD91" s="431"/>
      <c r="AE91" s="431"/>
      <c r="AF91" s="431"/>
      <c r="AG91" s="431"/>
      <c r="AH91" s="431"/>
      <c r="AI91" s="431"/>
      <c r="AJ91" s="431"/>
      <c r="AK91" s="431"/>
      <c r="AL91" s="431"/>
      <c r="AM91" s="431"/>
      <c r="AN91" s="431"/>
      <c r="AO91" s="431"/>
      <c r="AP91" s="431"/>
      <c r="AQ91" s="431"/>
      <c r="AR91" s="431"/>
      <c r="AS91" s="431"/>
      <c r="AT91" s="431"/>
      <c r="AU91" s="431"/>
      <c r="AV91" s="431"/>
      <c r="AW91" s="431"/>
      <c r="AX91" s="431"/>
      <c r="AY91" s="431"/>
      <c r="AZ91" s="431"/>
      <c r="BA91" s="431"/>
      <c r="BB91" s="431"/>
      <c r="BC91" s="431"/>
      <c r="BD91" s="431"/>
      <c r="BE91" s="431"/>
      <c r="BF91" s="431"/>
      <c r="BG91" s="431"/>
      <c r="BH91" s="431"/>
      <c r="BI91" s="431"/>
      <c r="BJ91" s="431"/>
      <c r="BK91" s="431"/>
      <c r="BL91" s="431"/>
      <c r="BM91" s="431"/>
      <c r="BN91" s="431"/>
      <c r="BO91" s="431"/>
      <c r="BP91" s="431"/>
      <c r="BQ91" s="431"/>
      <c r="BR91" s="431"/>
      <c r="BS91" s="431"/>
      <c r="BT91" s="431"/>
      <c r="BU91" s="431"/>
      <c r="BV91" s="431"/>
      <c r="BW91" s="431"/>
      <c r="BX91" s="431"/>
      <c r="BY91" s="431"/>
      <c r="BZ91" s="431"/>
      <c r="CA91" s="431"/>
      <c r="CB91" s="431"/>
      <c r="CC91" s="431"/>
      <c r="CD91" s="431"/>
      <c r="CE91" s="431"/>
      <c r="CF91" s="431"/>
      <c r="CG91" s="431"/>
      <c r="CH91" s="431"/>
      <c r="CI91" s="431"/>
      <c r="CJ91" s="431"/>
      <c r="CK91" s="431"/>
      <c r="CL91" s="431"/>
      <c r="CM91" s="431"/>
      <c r="CN91" s="431"/>
      <c r="CO91" s="431"/>
      <c r="CP91" s="431"/>
      <c r="CQ91" s="431"/>
      <c r="CR91" s="431"/>
      <c r="CS91" s="431"/>
      <c r="CT91" s="431"/>
      <c r="CU91" s="431"/>
      <c r="CV91" s="431"/>
      <c r="CW91" s="431"/>
      <c r="CX91" s="431"/>
      <c r="CY91" s="431"/>
      <c r="CZ91" s="431"/>
      <c r="DA91" s="431"/>
      <c r="DB91" s="431"/>
      <c r="DC91" s="431"/>
      <c r="DD91" s="431"/>
    </row>
  </sheetData>
  <mergeCells count="430">
    <mergeCell ref="A71:I71"/>
    <mergeCell ref="K71:BG71"/>
    <mergeCell ref="BI71:BS71"/>
    <mergeCell ref="BT71:CC71"/>
    <mergeCell ref="CD71:CM71"/>
    <mergeCell ref="CN71:DD71"/>
    <mergeCell ref="A72:I72"/>
    <mergeCell ref="A68:I68"/>
    <mergeCell ref="K68:BG68"/>
    <mergeCell ref="BI68:BS68"/>
    <mergeCell ref="BT68:CC68"/>
    <mergeCell ref="CD68:CM68"/>
    <mergeCell ref="CN68:DD68"/>
    <mergeCell ref="A70:I70"/>
    <mergeCell ref="K70:BG70"/>
    <mergeCell ref="BI70:BS70"/>
    <mergeCell ref="BT70:CC70"/>
    <mergeCell ref="CD70:CM70"/>
    <mergeCell ref="CN70:DD70"/>
    <mergeCell ref="A69:I69"/>
    <mergeCell ref="K69:BG69"/>
    <mergeCell ref="BI69:BS69"/>
    <mergeCell ref="BT69:CC69"/>
    <mergeCell ref="CD69:CM69"/>
    <mergeCell ref="A67:I67"/>
    <mergeCell ref="K67:BG67"/>
    <mergeCell ref="BI67:BS67"/>
    <mergeCell ref="BT67:CC67"/>
    <mergeCell ref="CD67:CM67"/>
    <mergeCell ref="CN67:DD67"/>
    <mergeCell ref="A66:I66"/>
    <mergeCell ref="K66:BG66"/>
    <mergeCell ref="BI66:BS66"/>
    <mergeCell ref="BT66:CC66"/>
    <mergeCell ref="CD66:CM66"/>
    <mergeCell ref="CN66:DD66"/>
    <mergeCell ref="A65:I65"/>
    <mergeCell ref="K65:BG65"/>
    <mergeCell ref="BI65:BS65"/>
    <mergeCell ref="BT65:CC65"/>
    <mergeCell ref="CD65:CM65"/>
    <mergeCell ref="CN65:DD65"/>
    <mergeCell ref="A64:I64"/>
    <mergeCell ref="K64:BG64"/>
    <mergeCell ref="BI64:BS64"/>
    <mergeCell ref="BT64:CC64"/>
    <mergeCell ref="CD64:CM64"/>
    <mergeCell ref="CN64:DD64"/>
    <mergeCell ref="A63:I63"/>
    <mergeCell ref="K63:BG63"/>
    <mergeCell ref="BI63:BS63"/>
    <mergeCell ref="BT63:CC63"/>
    <mergeCell ref="CD63:CM63"/>
    <mergeCell ref="CN63:DD63"/>
    <mergeCell ref="A62:I62"/>
    <mergeCell ref="K62:BG62"/>
    <mergeCell ref="BI62:BS62"/>
    <mergeCell ref="BT62:CC62"/>
    <mergeCell ref="CD62:CM62"/>
    <mergeCell ref="CN62:DD62"/>
    <mergeCell ref="A61:I61"/>
    <mergeCell ref="K61:BG61"/>
    <mergeCell ref="BI61:BS61"/>
    <mergeCell ref="BT61:CC61"/>
    <mergeCell ref="CD61:CM61"/>
    <mergeCell ref="CN61:DD61"/>
    <mergeCell ref="A60:I60"/>
    <mergeCell ref="K60:BG60"/>
    <mergeCell ref="BI60:BS60"/>
    <mergeCell ref="BT60:CC60"/>
    <mergeCell ref="CD60:CM60"/>
    <mergeCell ref="CN60:DD60"/>
    <mergeCell ref="A59:I59"/>
    <mergeCell ref="K59:BG59"/>
    <mergeCell ref="BI59:BS59"/>
    <mergeCell ref="BT59:CC59"/>
    <mergeCell ref="CD59:CM59"/>
    <mergeCell ref="CN59:DD59"/>
    <mergeCell ref="A58:I58"/>
    <mergeCell ref="K58:BG58"/>
    <mergeCell ref="BI58:BS58"/>
    <mergeCell ref="BT58:CC58"/>
    <mergeCell ref="CD58:CM58"/>
    <mergeCell ref="CN58:DD58"/>
    <mergeCell ref="A57:I57"/>
    <mergeCell ref="K57:BG57"/>
    <mergeCell ref="BI57:BS57"/>
    <mergeCell ref="BT57:CC57"/>
    <mergeCell ref="CD57:CM57"/>
    <mergeCell ref="CN57:DD57"/>
    <mergeCell ref="A56:I56"/>
    <mergeCell ref="K56:BG56"/>
    <mergeCell ref="BI56:BS56"/>
    <mergeCell ref="BT56:CC56"/>
    <mergeCell ref="CD56:CM56"/>
    <mergeCell ref="CN56:DD56"/>
    <mergeCell ref="A55:I55"/>
    <mergeCell ref="K55:BG55"/>
    <mergeCell ref="BI55:BS55"/>
    <mergeCell ref="BT55:CC55"/>
    <mergeCell ref="CD55:CM55"/>
    <mergeCell ref="CN55:DD55"/>
    <mergeCell ref="A54:I54"/>
    <mergeCell ref="K54:BG54"/>
    <mergeCell ref="BI54:BS54"/>
    <mergeCell ref="BT54:CC54"/>
    <mergeCell ref="CD54:CM54"/>
    <mergeCell ref="CN54:DD54"/>
    <mergeCell ref="A53:I53"/>
    <mergeCell ref="K53:BG53"/>
    <mergeCell ref="BI53:BS53"/>
    <mergeCell ref="BT53:CC53"/>
    <mergeCell ref="CD53:CM53"/>
    <mergeCell ref="CN53:DD53"/>
    <mergeCell ref="A52:I52"/>
    <mergeCell ref="K52:BG52"/>
    <mergeCell ref="BI52:BS52"/>
    <mergeCell ref="BT52:CC52"/>
    <mergeCell ref="CD52:CM52"/>
    <mergeCell ref="CN52:DD52"/>
    <mergeCell ref="A51:I51"/>
    <mergeCell ref="K51:BG51"/>
    <mergeCell ref="BI51:BS51"/>
    <mergeCell ref="BT51:CC51"/>
    <mergeCell ref="CD51:CM51"/>
    <mergeCell ref="CN51:DD51"/>
    <mergeCell ref="A50:I50"/>
    <mergeCell ref="K50:BG50"/>
    <mergeCell ref="BI50:BS50"/>
    <mergeCell ref="BT50:CC50"/>
    <mergeCell ref="CD50:CM50"/>
    <mergeCell ref="CN50:DD50"/>
    <mergeCell ref="A49:I49"/>
    <mergeCell ref="K49:BG49"/>
    <mergeCell ref="BI49:BS49"/>
    <mergeCell ref="BT49:CC49"/>
    <mergeCell ref="CD49:CM49"/>
    <mergeCell ref="CN49:DD49"/>
    <mergeCell ref="A48:I48"/>
    <mergeCell ref="K48:BG48"/>
    <mergeCell ref="BI48:BS48"/>
    <mergeCell ref="BT48:CC48"/>
    <mergeCell ref="CD48:CM48"/>
    <mergeCell ref="CN48:DD48"/>
    <mergeCell ref="A47:I47"/>
    <mergeCell ref="K47:BG47"/>
    <mergeCell ref="BI47:BS47"/>
    <mergeCell ref="BT47:CC47"/>
    <mergeCell ref="CD47:CM47"/>
    <mergeCell ref="CN47:DD47"/>
    <mergeCell ref="A46:I46"/>
    <mergeCell ref="K46:BG46"/>
    <mergeCell ref="BI46:BS46"/>
    <mergeCell ref="BT46:CC46"/>
    <mergeCell ref="CD46:CM46"/>
    <mergeCell ref="CN46:DD46"/>
    <mergeCell ref="A45:I45"/>
    <mergeCell ref="K45:BG45"/>
    <mergeCell ref="BI45:BS45"/>
    <mergeCell ref="BT45:CC45"/>
    <mergeCell ref="CD45:CM45"/>
    <mergeCell ref="CN45:DD45"/>
    <mergeCell ref="A44:I44"/>
    <mergeCell ref="K44:BG44"/>
    <mergeCell ref="BI44:BS44"/>
    <mergeCell ref="BT44:CC44"/>
    <mergeCell ref="CD44:CM44"/>
    <mergeCell ref="CN44:DD44"/>
    <mergeCell ref="A43:I43"/>
    <mergeCell ref="K43:BG43"/>
    <mergeCell ref="BI43:BS43"/>
    <mergeCell ref="BT43:CC43"/>
    <mergeCell ref="CD43:CM43"/>
    <mergeCell ref="CN43:DD43"/>
    <mergeCell ref="A42:I42"/>
    <mergeCell ref="K42:BG42"/>
    <mergeCell ref="BI42:BS42"/>
    <mergeCell ref="BT42:CC42"/>
    <mergeCell ref="CD42:CM42"/>
    <mergeCell ref="CN42:DD42"/>
    <mergeCell ref="A41:I41"/>
    <mergeCell ref="K41:BG41"/>
    <mergeCell ref="BI41:BS41"/>
    <mergeCell ref="BT41:CC41"/>
    <mergeCell ref="CD41:CM41"/>
    <mergeCell ref="CN41:DD41"/>
    <mergeCell ref="A40:I40"/>
    <mergeCell ref="K40:BG40"/>
    <mergeCell ref="BI40:BS40"/>
    <mergeCell ref="BT40:CC40"/>
    <mergeCell ref="CD40:CM40"/>
    <mergeCell ref="CN40:DD40"/>
    <mergeCell ref="A39:I39"/>
    <mergeCell ref="K39:BG39"/>
    <mergeCell ref="BI39:BS39"/>
    <mergeCell ref="BT39:CC39"/>
    <mergeCell ref="CD39:CM39"/>
    <mergeCell ref="CN39:DD39"/>
    <mergeCell ref="A38:I38"/>
    <mergeCell ref="K38:BG38"/>
    <mergeCell ref="BI38:BS38"/>
    <mergeCell ref="BT38:CC38"/>
    <mergeCell ref="CD38:CM38"/>
    <mergeCell ref="CN38:DD38"/>
    <mergeCell ref="A37:I37"/>
    <mergeCell ref="K37:BG37"/>
    <mergeCell ref="BI37:BS37"/>
    <mergeCell ref="BT37:CC37"/>
    <mergeCell ref="CD37:CM37"/>
    <mergeCell ref="CN37:DD37"/>
    <mergeCell ref="A36:I36"/>
    <mergeCell ref="K36:BG36"/>
    <mergeCell ref="BI36:BS36"/>
    <mergeCell ref="BT36:CC36"/>
    <mergeCell ref="CD36:CM36"/>
    <mergeCell ref="CN36:DD36"/>
    <mergeCell ref="A35:I35"/>
    <mergeCell ref="K35:BG35"/>
    <mergeCell ref="BI35:BS35"/>
    <mergeCell ref="BT35:CC35"/>
    <mergeCell ref="CD35:CM35"/>
    <mergeCell ref="CN35:DD35"/>
    <mergeCell ref="A34:I34"/>
    <mergeCell ref="K34:BG34"/>
    <mergeCell ref="BI34:BS34"/>
    <mergeCell ref="BT34:CC34"/>
    <mergeCell ref="CD34:CM34"/>
    <mergeCell ref="CN34:DD34"/>
    <mergeCell ref="A33:I33"/>
    <mergeCell ref="K33:BG33"/>
    <mergeCell ref="BI33:BS33"/>
    <mergeCell ref="BT33:CC33"/>
    <mergeCell ref="CD33:CM33"/>
    <mergeCell ref="CN33:DD33"/>
    <mergeCell ref="A32:I32"/>
    <mergeCell ref="K32:BG32"/>
    <mergeCell ref="BI32:BS32"/>
    <mergeCell ref="BT32:CC32"/>
    <mergeCell ref="CD32:CM32"/>
    <mergeCell ref="CN32:DD32"/>
    <mergeCell ref="A31:I31"/>
    <mergeCell ref="K31:BG31"/>
    <mergeCell ref="BI31:BS31"/>
    <mergeCell ref="BT31:CC31"/>
    <mergeCell ref="CD31:CM31"/>
    <mergeCell ref="CN31:DD31"/>
    <mergeCell ref="A30:I30"/>
    <mergeCell ref="K30:BG30"/>
    <mergeCell ref="BI30:BS30"/>
    <mergeCell ref="BT30:CC30"/>
    <mergeCell ref="CD30:CM30"/>
    <mergeCell ref="CN30:DD30"/>
    <mergeCell ref="A29:I29"/>
    <mergeCell ref="K29:BG29"/>
    <mergeCell ref="BI29:BS29"/>
    <mergeCell ref="BT29:CC29"/>
    <mergeCell ref="CD29:CM29"/>
    <mergeCell ref="CN29:DD29"/>
    <mergeCell ref="A28:I28"/>
    <mergeCell ref="K28:BG28"/>
    <mergeCell ref="BI28:BS28"/>
    <mergeCell ref="BT28:CC28"/>
    <mergeCell ref="CD28:CM28"/>
    <mergeCell ref="CN28:DD28"/>
    <mergeCell ref="BT24:CC24"/>
    <mergeCell ref="CD24:CM24"/>
    <mergeCell ref="CN24:DD24"/>
    <mergeCell ref="A27:I27"/>
    <mergeCell ref="K27:BG27"/>
    <mergeCell ref="BI27:BS27"/>
    <mergeCell ref="BT27:CC27"/>
    <mergeCell ref="CD27:CM27"/>
    <mergeCell ref="CN27:DD27"/>
    <mergeCell ref="A26:I26"/>
    <mergeCell ref="K26:BG26"/>
    <mergeCell ref="BI26:BS26"/>
    <mergeCell ref="BT26:CC26"/>
    <mergeCell ref="CD26:CM26"/>
    <mergeCell ref="CN26:DD26"/>
    <mergeCell ref="A15:I16"/>
    <mergeCell ref="J15:BH16"/>
    <mergeCell ref="BI15:BS16"/>
    <mergeCell ref="BT15:CM15"/>
    <mergeCell ref="CN15:DD16"/>
    <mergeCell ref="BT16:CC16"/>
    <mergeCell ref="CD16:CM16"/>
    <mergeCell ref="A21:I21"/>
    <mergeCell ref="K21:BG21"/>
    <mergeCell ref="BI21:BS21"/>
    <mergeCell ref="BT21:CC21"/>
    <mergeCell ref="CD21:CM21"/>
    <mergeCell ref="CN21:DD21"/>
    <mergeCell ref="A20:I20"/>
    <mergeCell ref="K20:BG20"/>
    <mergeCell ref="BI20:BS20"/>
    <mergeCell ref="BT20:CC20"/>
    <mergeCell ref="CD20:CM20"/>
    <mergeCell ref="CN20:DD20"/>
    <mergeCell ref="A17:I17"/>
    <mergeCell ref="K17:BG17"/>
    <mergeCell ref="BI17:BS17"/>
    <mergeCell ref="BT17:CC17"/>
    <mergeCell ref="CD17:CM17"/>
    <mergeCell ref="A5:DD5"/>
    <mergeCell ref="A6:DD6"/>
    <mergeCell ref="A7:DD7"/>
    <mergeCell ref="AG10:CI10"/>
    <mergeCell ref="J11:BN11"/>
    <mergeCell ref="J12:BN12"/>
    <mergeCell ref="AQ13:AX13"/>
    <mergeCell ref="AY13:AZ13"/>
    <mergeCell ref="BA13:BH13"/>
    <mergeCell ref="A8:DD8"/>
    <mergeCell ref="CN17:DD17"/>
    <mergeCell ref="A18:I18"/>
    <mergeCell ref="K18:BG18"/>
    <mergeCell ref="BI18:BS18"/>
    <mergeCell ref="BT18:CC18"/>
    <mergeCell ref="CD18:CM18"/>
    <mergeCell ref="CN18:DD18"/>
    <mergeCell ref="A19:I19"/>
    <mergeCell ref="K19:BG19"/>
    <mergeCell ref="BI19:BS19"/>
    <mergeCell ref="CN19:DD19"/>
    <mergeCell ref="CN69:DD69"/>
    <mergeCell ref="BT19:CC19"/>
    <mergeCell ref="CD19:CM19"/>
    <mergeCell ref="A23:I23"/>
    <mergeCell ref="K23:BG23"/>
    <mergeCell ref="BI23:BS23"/>
    <mergeCell ref="BT23:CC23"/>
    <mergeCell ref="CD23:CM23"/>
    <mergeCell ref="CN23:DD23"/>
    <mergeCell ref="A22:I22"/>
    <mergeCell ref="K22:BG22"/>
    <mergeCell ref="BI22:BS22"/>
    <mergeCell ref="BT22:CC22"/>
    <mergeCell ref="CD22:CM22"/>
    <mergeCell ref="CN22:DD22"/>
    <mergeCell ref="A25:I25"/>
    <mergeCell ref="K25:BG25"/>
    <mergeCell ref="BI25:BS25"/>
    <mergeCell ref="BT25:CC25"/>
    <mergeCell ref="CD25:CM25"/>
    <mergeCell ref="CN25:DD25"/>
    <mergeCell ref="A24:I24"/>
    <mergeCell ref="K24:BG24"/>
    <mergeCell ref="BI24:BS24"/>
    <mergeCell ref="K72:BG72"/>
    <mergeCell ref="BI72:BS72"/>
    <mergeCell ref="BT72:CC72"/>
    <mergeCell ref="CD72:CM72"/>
    <mergeCell ref="CN72:DD72"/>
    <mergeCell ref="A73:I73"/>
    <mergeCell ref="K73:BG73"/>
    <mergeCell ref="BI73:BS73"/>
    <mergeCell ref="BT73:CC73"/>
    <mergeCell ref="CD73:CM73"/>
    <mergeCell ref="CN73:DD73"/>
    <mergeCell ref="A74:I74"/>
    <mergeCell ref="K74:BG74"/>
    <mergeCell ref="BI74:BS74"/>
    <mergeCell ref="BT74:CC74"/>
    <mergeCell ref="CD74:CM74"/>
    <mergeCell ref="CN74:DD74"/>
    <mergeCell ref="A75:I75"/>
    <mergeCell ref="K75:BG75"/>
    <mergeCell ref="BI75:BS75"/>
    <mergeCell ref="BT75:CC75"/>
    <mergeCell ref="CD75:CM75"/>
    <mergeCell ref="CN75:DD75"/>
    <mergeCell ref="A76:I76"/>
    <mergeCell ref="K76:BG76"/>
    <mergeCell ref="BI76:BS76"/>
    <mergeCell ref="BT76:CC76"/>
    <mergeCell ref="CD76:CM76"/>
    <mergeCell ref="CN76:DD76"/>
    <mergeCell ref="A77:I77"/>
    <mergeCell ref="K77:BG77"/>
    <mergeCell ref="BI77:BS77"/>
    <mergeCell ref="BT77:CC77"/>
    <mergeCell ref="CD77:CM77"/>
    <mergeCell ref="CN77:DD77"/>
    <mergeCell ref="A78:I78"/>
    <mergeCell ref="K78:BG78"/>
    <mergeCell ref="BI78:BS78"/>
    <mergeCell ref="BT78:CC78"/>
    <mergeCell ref="CD78:CM78"/>
    <mergeCell ref="CN78:DD78"/>
    <mergeCell ref="A79:I79"/>
    <mergeCell ref="K79:BG79"/>
    <mergeCell ref="BI79:BS79"/>
    <mergeCell ref="BT79:CC79"/>
    <mergeCell ref="CD79:CM79"/>
    <mergeCell ref="CN79:DD79"/>
    <mergeCell ref="A80:I80"/>
    <mergeCell ref="K80:BG80"/>
    <mergeCell ref="BI80:BS80"/>
    <mergeCell ref="BT80:CC80"/>
    <mergeCell ref="CD80:CM80"/>
    <mergeCell ref="CN80:DD80"/>
    <mergeCell ref="A81:I81"/>
    <mergeCell ref="K81:BG81"/>
    <mergeCell ref="BI81:BS81"/>
    <mergeCell ref="BT81:CC81"/>
    <mergeCell ref="CD81:CM81"/>
    <mergeCell ref="CN81:DD81"/>
    <mergeCell ref="A82:I82"/>
    <mergeCell ref="K82:BG82"/>
    <mergeCell ref="BI82:BS82"/>
    <mergeCell ref="BT82:CC82"/>
    <mergeCell ref="CD82:CM82"/>
    <mergeCell ref="CN82:DD82"/>
    <mergeCell ref="A83:I83"/>
    <mergeCell ref="K83:BG83"/>
    <mergeCell ref="BI83:BS83"/>
    <mergeCell ref="BT83:CC83"/>
    <mergeCell ref="CD83:CM83"/>
    <mergeCell ref="CN83:DD83"/>
    <mergeCell ref="A90:DD90"/>
    <mergeCell ref="A91:DD91"/>
    <mergeCell ref="A84:I84"/>
    <mergeCell ref="K84:BG84"/>
    <mergeCell ref="BI84:BS84"/>
    <mergeCell ref="BT84:CC84"/>
    <mergeCell ref="CD84:CM84"/>
    <mergeCell ref="CN84:DD84"/>
    <mergeCell ref="A87:DD87"/>
    <mergeCell ref="A88:DD88"/>
    <mergeCell ref="A89:DD89"/>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9">
    <tabColor rgb="FF00B050"/>
  </sheetPr>
  <dimension ref="B3:N14"/>
  <sheetViews>
    <sheetView zoomScaleNormal="100" workbookViewId="0">
      <selection activeCell="B3" sqref="B3:N3"/>
    </sheetView>
  </sheetViews>
  <sheetFormatPr defaultRowHeight="15" x14ac:dyDescent="0.25"/>
  <sheetData>
    <row r="3" spans="2:14" ht="108.75" customHeight="1" x14ac:dyDescent="0.25">
      <c r="B3" s="550" t="s">
        <v>11</v>
      </c>
      <c r="C3" s="551"/>
      <c r="D3" s="551"/>
      <c r="E3" s="551"/>
      <c r="F3" s="551"/>
      <c r="G3" s="551"/>
      <c r="H3" s="551"/>
      <c r="I3" s="551"/>
      <c r="J3" s="551"/>
      <c r="K3" s="551"/>
      <c r="L3" s="551"/>
      <c r="M3" s="551"/>
      <c r="N3" s="551"/>
    </row>
    <row r="6" spans="2:14" ht="18.75" x14ac:dyDescent="0.3">
      <c r="B6" s="38"/>
      <c r="C6" s="38"/>
      <c r="D6" s="63"/>
      <c r="E6" s="38"/>
      <c r="F6" s="38"/>
      <c r="G6" s="38"/>
      <c r="H6" s="38"/>
      <c r="I6" s="38"/>
      <c r="J6" s="38"/>
      <c r="K6" s="38"/>
      <c r="L6" s="38"/>
    </row>
    <row r="7" spans="2:14" ht="21" x14ac:dyDescent="0.35">
      <c r="C7" s="37" t="s">
        <v>1234</v>
      </c>
      <c r="D7" s="65"/>
    </row>
    <row r="9" spans="2:14" ht="18.75" x14ac:dyDescent="0.3">
      <c r="B9" s="643" t="s">
        <v>1238</v>
      </c>
      <c r="C9" s="643"/>
      <c r="D9" s="643"/>
      <c r="E9" s="643"/>
      <c r="F9" s="643"/>
      <c r="G9" s="643"/>
      <c r="H9" s="643"/>
      <c r="I9" s="643"/>
      <c r="J9" s="643"/>
      <c r="K9" s="643"/>
      <c r="L9" s="643"/>
      <c r="M9" s="643"/>
    </row>
    <row r="10" spans="2:14" ht="18.75" x14ac:dyDescent="0.3">
      <c r="B10" s="106" t="s">
        <v>1235</v>
      </c>
      <c r="C10" s="106"/>
      <c r="D10" s="106"/>
      <c r="E10" s="106"/>
      <c r="F10" s="106"/>
      <c r="G10" s="106"/>
      <c r="H10" s="106"/>
      <c r="I10" s="106"/>
    </row>
    <row r="11" spans="2:14" ht="18.75" x14ac:dyDescent="0.3">
      <c r="B11" s="106" t="s">
        <v>1236</v>
      </c>
      <c r="C11" s="106"/>
      <c r="D11" s="106"/>
      <c r="E11" s="106"/>
      <c r="F11" s="106"/>
      <c r="G11" s="106"/>
      <c r="H11" s="106"/>
      <c r="I11" s="106"/>
    </row>
    <row r="12" spans="2:14" ht="18.75" x14ac:dyDescent="0.3">
      <c r="B12" s="106" t="s">
        <v>1237</v>
      </c>
      <c r="C12" s="106"/>
      <c r="D12" s="106"/>
      <c r="E12" s="106"/>
      <c r="F12" s="106"/>
      <c r="G12" s="106"/>
      <c r="H12" s="106"/>
      <c r="I12" s="106"/>
    </row>
    <row r="13" spans="2:14" ht="18.75" x14ac:dyDescent="0.3">
      <c r="B13" s="106" t="s">
        <v>1239</v>
      </c>
      <c r="C13" s="106"/>
      <c r="D13" s="106"/>
      <c r="E13" s="106"/>
      <c r="F13" s="106"/>
      <c r="G13" s="106"/>
      <c r="H13" s="106"/>
      <c r="I13" s="106"/>
    </row>
    <row r="14" spans="2:14" ht="18.75" x14ac:dyDescent="0.3">
      <c r="B14" s="106"/>
      <c r="C14" s="106"/>
      <c r="D14" s="106"/>
      <c r="E14" s="106"/>
      <c r="F14" s="106"/>
      <c r="G14" s="106"/>
      <c r="H14" s="106"/>
      <c r="I14" s="106"/>
    </row>
  </sheetData>
  <mergeCells count="2">
    <mergeCell ref="B3:N3"/>
    <mergeCell ref="B9:M9"/>
  </mergeCells>
  <pageMargins left="0.7" right="0.7" top="0.75" bottom="0.75" header="0.3" footer="0.3"/>
  <pageSetup paperSize="9"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68"/>
  <sheetViews>
    <sheetView zoomScaleNormal="100" workbookViewId="0">
      <selection activeCell="A2" sqref="A2:J3"/>
    </sheetView>
  </sheetViews>
  <sheetFormatPr defaultRowHeight="15" x14ac:dyDescent="0.25"/>
  <cols>
    <col min="1" max="1" width="21.85546875" style="260" customWidth="1"/>
    <col min="2" max="2" width="26.140625" style="260" customWidth="1"/>
    <col min="3" max="3" width="46.140625" style="260" customWidth="1"/>
    <col min="4" max="256" width="9.140625" style="260"/>
    <col min="257" max="257" width="21.85546875" style="260" customWidth="1"/>
    <col min="258" max="258" width="26.140625" style="260" customWidth="1"/>
    <col min="259" max="259" width="46.140625" style="260" customWidth="1"/>
    <col min="260" max="512" width="9.140625" style="260"/>
    <col min="513" max="513" width="21.85546875" style="260" customWidth="1"/>
    <col min="514" max="514" width="26.140625" style="260" customWidth="1"/>
    <col min="515" max="515" width="46.140625" style="260" customWidth="1"/>
    <col min="516" max="768" width="9.140625" style="260"/>
    <col min="769" max="769" width="21.85546875" style="260" customWidth="1"/>
    <col min="770" max="770" width="26.140625" style="260" customWidth="1"/>
    <col min="771" max="771" width="46.140625" style="260" customWidth="1"/>
    <col min="772" max="1024" width="9.140625" style="260"/>
    <col min="1025" max="1025" width="21.85546875" style="260" customWidth="1"/>
    <col min="1026" max="1026" width="26.140625" style="260" customWidth="1"/>
    <col min="1027" max="1027" width="46.140625" style="260" customWidth="1"/>
    <col min="1028" max="1280" width="9.140625" style="260"/>
    <col min="1281" max="1281" width="21.85546875" style="260" customWidth="1"/>
    <col min="1282" max="1282" width="26.140625" style="260" customWidth="1"/>
    <col min="1283" max="1283" width="46.140625" style="260" customWidth="1"/>
    <col min="1284" max="1536" width="9.140625" style="260"/>
    <col min="1537" max="1537" width="21.85546875" style="260" customWidth="1"/>
    <col min="1538" max="1538" width="26.140625" style="260" customWidth="1"/>
    <col min="1539" max="1539" width="46.140625" style="260" customWidth="1"/>
    <col min="1540" max="1792" width="9.140625" style="260"/>
    <col min="1793" max="1793" width="21.85546875" style="260" customWidth="1"/>
    <col min="1794" max="1794" width="26.140625" style="260" customWidth="1"/>
    <col min="1795" max="1795" width="46.140625" style="260" customWidth="1"/>
    <col min="1796" max="2048" width="9.140625" style="260"/>
    <col min="2049" max="2049" width="21.85546875" style="260" customWidth="1"/>
    <col min="2050" max="2050" width="26.140625" style="260" customWidth="1"/>
    <col min="2051" max="2051" width="46.140625" style="260" customWidth="1"/>
    <col min="2052" max="2304" width="9.140625" style="260"/>
    <col min="2305" max="2305" width="21.85546875" style="260" customWidth="1"/>
    <col min="2306" max="2306" width="26.140625" style="260" customWidth="1"/>
    <col min="2307" max="2307" width="46.140625" style="260" customWidth="1"/>
    <col min="2308" max="2560" width="9.140625" style="260"/>
    <col min="2561" max="2561" width="21.85546875" style="260" customWidth="1"/>
    <col min="2562" max="2562" width="26.140625" style="260" customWidth="1"/>
    <col min="2563" max="2563" width="46.140625" style="260" customWidth="1"/>
    <col min="2564" max="2816" width="9.140625" style="260"/>
    <col min="2817" max="2817" width="21.85546875" style="260" customWidth="1"/>
    <col min="2818" max="2818" width="26.140625" style="260" customWidth="1"/>
    <col min="2819" max="2819" width="46.140625" style="260" customWidth="1"/>
    <col min="2820" max="3072" width="9.140625" style="260"/>
    <col min="3073" max="3073" width="21.85546875" style="260" customWidth="1"/>
    <col min="3074" max="3074" width="26.140625" style="260" customWidth="1"/>
    <col min="3075" max="3075" width="46.140625" style="260" customWidth="1"/>
    <col min="3076" max="3328" width="9.140625" style="260"/>
    <col min="3329" max="3329" width="21.85546875" style="260" customWidth="1"/>
    <col min="3330" max="3330" width="26.140625" style="260" customWidth="1"/>
    <col min="3331" max="3331" width="46.140625" style="260" customWidth="1"/>
    <col min="3332" max="3584" width="9.140625" style="260"/>
    <col min="3585" max="3585" width="21.85546875" style="260" customWidth="1"/>
    <col min="3586" max="3586" width="26.140625" style="260" customWidth="1"/>
    <col min="3587" max="3587" width="46.140625" style="260" customWidth="1"/>
    <col min="3588" max="3840" width="9.140625" style="260"/>
    <col min="3841" max="3841" width="21.85546875" style="260" customWidth="1"/>
    <col min="3842" max="3842" width="26.140625" style="260" customWidth="1"/>
    <col min="3843" max="3843" width="46.140625" style="260" customWidth="1"/>
    <col min="3844" max="4096" width="9.140625" style="260"/>
    <col min="4097" max="4097" width="21.85546875" style="260" customWidth="1"/>
    <col min="4098" max="4098" width="26.140625" style="260" customWidth="1"/>
    <col min="4099" max="4099" width="46.140625" style="260" customWidth="1"/>
    <col min="4100" max="4352" width="9.140625" style="260"/>
    <col min="4353" max="4353" width="21.85546875" style="260" customWidth="1"/>
    <col min="4354" max="4354" width="26.140625" style="260" customWidth="1"/>
    <col min="4355" max="4355" width="46.140625" style="260" customWidth="1"/>
    <col min="4356" max="4608" width="9.140625" style="260"/>
    <col min="4609" max="4609" width="21.85546875" style="260" customWidth="1"/>
    <col min="4610" max="4610" width="26.140625" style="260" customWidth="1"/>
    <col min="4611" max="4611" width="46.140625" style="260" customWidth="1"/>
    <col min="4612" max="4864" width="9.140625" style="260"/>
    <col min="4865" max="4865" width="21.85546875" style="260" customWidth="1"/>
    <col min="4866" max="4866" width="26.140625" style="260" customWidth="1"/>
    <col min="4867" max="4867" width="46.140625" style="260" customWidth="1"/>
    <col min="4868" max="5120" width="9.140625" style="260"/>
    <col min="5121" max="5121" width="21.85546875" style="260" customWidth="1"/>
    <col min="5122" max="5122" width="26.140625" style="260" customWidth="1"/>
    <col min="5123" max="5123" width="46.140625" style="260" customWidth="1"/>
    <col min="5124" max="5376" width="9.140625" style="260"/>
    <col min="5377" max="5377" width="21.85546875" style="260" customWidth="1"/>
    <col min="5378" max="5378" width="26.140625" style="260" customWidth="1"/>
    <col min="5379" max="5379" width="46.140625" style="260" customWidth="1"/>
    <col min="5380" max="5632" width="9.140625" style="260"/>
    <col min="5633" max="5633" width="21.85546875" style="260" customWidth="1"/>
    <col min="5634" max="5634" width="26.140625" style="260" customWidth="1"/>
    <col min="5635" max="5635" width="46.140625" style="260" customWidth="1"/>
    <col min="5636" max="5888" width="9.140625" style="260"/>
    <col min="5889" max="5889" width="21.85546875" style="260" customWidth="1"/>
    <col min="5890" max="5890" width="26.140625" style="260" customWidth="1"/>
    <col min="5891" max="5891" width="46.140625" style="260" customWidth="1"/>
    <col min="5892" max="6144" width="9.140625" style="260"/>
    <col min="6145" max="6145" width="21.85546875" style="260" customWidth="1"/>
    <col min="6146" max="6146" width="26.140625" style="260" customWidth="1"/>
    <col min="6147" max="6147" width="46.140625" style="260" customWidth="1"/>
    <col min="6148" max="6400" width="9.140625" style="260"/>
    <col min="6401" max="6401" width="21.85546875" style="260" customWidth="1"/>
    <col min="6402" max="6402" width="26.140625" style="260" customWidth="1"/>
    <col min="6403" max="6403" width="46.140625" style="260" customWidth="1"/>
    <col min="6404" max="6656" width="9.140625" style="260"/>
    <col min="6657" max="6657" width="21.85546875" style="260" customWidth="1"/>
    <col min="6658" max="6658" width="26.140625" style="260" customWidth="1"/>
    <col min="6659" max="6659" width="46.140625" style="260" customWidth="1"/>
    <col min="6660" max="6912" width="9.140625" style="260"/>
    <col min="6913" max="6913" width="21.85546875" style="260" customWidth="1"/>
    <col min="6914" max="6914" width="26.140625" style="260" customWidth="1"/>
    <col min="6915" max="6915" width="46.140625" style="260" customWidth="1"/>
    <col min="6916" max="7168" width="9.140625" style="260"/>
    <col min="7169" max="7169" width="21.85546875" style="260" customWidth="1"/>
    <col min="7170" max="7170" width="26.140625" style="260" customWidth="1"/>
    <col min="7171" max="7171" width="46.140625" style="260" customWidth="1"/>
    <col min="7172" max="7424" width="9.140625" style="260"/>
    <col min="7425" max="7425" width="21.85546875" style="260" customWidth="1"/>
    <col min="7426" max="7426" width="26.140625" style="260" customWidth="1"/>
    <col min="7427" max="7427" width="46.140625" style="260" customWidth="1"/>
    <col min="7428" max="7680" width="9.140625" style="260"/>
    <col min="7681" max="7681" width="21.85546875" style="260" customWidth="1"/>
    <col min="7682" max="7682" width="26.140625" style="260" customWidth="1"/>
    <col min="7683" max="7683" width="46.140625" style="260" customWidth="1"/>
    <col min="7684" max="7936" width="9.140625" style="260"/>
    <col min="7937" max="7937" width="21.85546875" style="260" customWidth="1"/>
    <col min="7938" max="7938" width="26.140625" style="260" customWidth="1"/>
    <col min="7939" max="7939" width="46.140625" style="260" customWidth="1"/>
    <col min="7940" max="8192" width="9.140625" style="260"/>
    <col min="8193" max="8193" width="21.85546875" style="260" customWidth="1"/>
    <col min="8194" max="8194" width="26.140625" style="260" customWidth="1"/>
    <col min="8195" max="8195" width="46.140625" style="260" customWidth="1"/>
    <col min="8196" max="8448" width="9.140625" style="260"/>
    <col min="8449" max="8449" width="21.85546875" style="260" customWidth="1"/>
    <col min="8450" max="8450" width="26.140625" style="260" customWidth="1"/>
    <col min="8451" max="8451" width="46.140625" style="260" customWidth="1"/>
    <col min="8452" max="8704" width="9.140625" style="260"/>
    <col min="8705" max="8705" width="21.85546875" style="260" customWidth="1"/>
    <col min="8706" max="8706" width="26.140625" style="260" customWidth="1"/>
    <col min="8707" max="8707" width="46.140625" style="260" customWidth="1"/>
    <col min="8708" max="8960" width="9.140625" style="260"/>
    <col min="8961" max="8961" width="21.85546875" style="260" customWidth="1"/>
    <col min="8962" max="8962" width="26.140625" style="260" customWidth="1"/>
    <col min="8963" max="8963" width="46.140625" style="260" customWidth="1"/>
    <col min="8964" max="9216" width="9.140625" style="260"/>
    <col min="9217" max="9217" width="21.85546875" style="260" customWidth="1"/>
    <col min="9218" max="9218" width="26.140625" style="260" customWidth="1"/>
    <col min="9219" max="9219" width="46.140625" style="260" customWidth="1"/>
    <col min="9220" max="9472" width="9.140625" style="260"/>
    <col min="9473" max="9473" width="21.85546875" style="260" customWidth="1"/>
    <col min="9474" max="9474" width="26.140625" style="260" customWidth="1"/>
    <col min="9475" max="9475" width="46.140625" style="260" customWidth="1"/>
    <col min="9476" max="9728" width="9.140625" style="260"/>
    <col min="9729" max="9729" width="21.85546875" style="260" customWidth="1"/>
    <col min="9730" max="9730" width="26.140625" style="260" customWidth="1"/>
    <col min="9731" max="9731" width="46.140625" style="260" customWidth="1"/>
    <col min="9732" max="9984" width="9.140625" style="260"/>
    <col min="9985" max="9985" width="21.85546875" style="260" customWidth="1"/>
    <col min="9986" max="9986" width="26.140625" style="260" customWidth="1"/>
    <col min="9987" max="9987" width="46.140625" style="260" customWidth="1"/>
    <col min="9988" max="10240" width="9.140625" style="260"/>
    <col min="10241" max="10241" width="21.85546875" style="260" customWidth="1"/>
    <col min="10242" max="10242" width="26.140625" style="260" customWidth="1"/>
    <col min="10243" max="10243" width="46.140625" style="260" customWidth="1"/>
    <col min="10244" max="10496" width="9.140625" style="260"/>
    <col min="10497" max="10497" width="21.85546875" style="260" customWidth="1"/>
    <col min="10498" max="10498" width="26.140625" style="260" customWidth="1"/>
    <col min="10499" max="10499" width="46.140625" style="260" customWidth="1"/>
    <col min="10500" max="10752" width="9.140625" style="260"/>
    <col min="10753" max="10753" width="21.85546875" style="260" customWidth="1"/>
    <col min="10754" max="10754" width="26.140625" style="260" customWidth="1"/>
    <col min="10755" max="10755" width="46.140625" style="260" customWidth="1"/>
    <col min="10756" max="11008" width="9.140625" style="260"/>
    <col min="11009" max="11009" width="21.85546875" style="260" customWidth="1"/>
    <col min="11010" max="11010" width="26.140625" style="260" customWidth="1"/>
    <col min="11011" max="11011" width="46.140625" style="260" customWidth="1"/>
    <col min="11012" max="11264" width="9.140625" style="260"/>
    <col min="11265" max="11265" width="21.85546875" style="260" customWidth="1"/>
    <col min="11266" max="11266" width="26.140625" style="260" customWidth="1"/>
    <col min="11267" max="11267" width="46.140625" style="260" customWidth="1"/>
    <col min="11268" max="11520" width="9.140625" style="260"/>
    <col min="11521" max="11521" width="21.85546875" style="260" customWidth="1"/>
    <col min="11522" max="11522" width="26.140625" style="260" customWidth="1"/>
    <col min="11523" max="11523" width="46.140625" style="260" customWidth="1"/>
    <col min="11524" max="11776" width="9.140625" style="260"/>
    <col min="11777" max="11777" width="21.85546875" style="260" customWidth="1"/>
    <col min="11778" max="11778" width="26.140625" style="260" customWidth="1"/>
    <col min="11779" max="11779" width="46.140625" style="260" customWidth="1"/>
    <col min="11780" max="12032" width="9.140625" style="260"/>
    <col min="12033" max="12033" width="21.85546875" style="260" customWidth="1"/>
    <col min="12034" max="12034" width="26.140625" style="260" customWidth="1"/>
    <col min="12035" max="12035" width="46.140625" style="260" customWidth="1"/>
    <col min="12036" max="12288" width="9.140625" style="260"/>
    <col min="12289" max="12289" width="21.85546875" style="260" customWidth="1"/>
    <col min="12290" max="12290" width="26.140625" style="260" customWidth="1"/>
    <col min="12291" max="12291" width="46.140625" style="260" customWidth="1"/>
    <col min="12292" max="12544" width="9.140625" style="260"/>
    <col min="12545" max="12545" width="21.85546875" style="260" customWidth="1"/>
    <col min="12546" max="12546" width="26.140625" style="260" customWidth="1"/>
    <col min="12547" max="12547" width="46.140625" style="260" customWidth="1"/>
    <col min="12548" max="12800" width="9.140625" style="260"/>
    <col min="12801" max="12801" width="21.85546875" style="260" customWidth="1"/>
    <col min="12802" max="12802" width="26.140625" style="260" customWidth="1"/>
    <col min="12803" max="12803" width="46.140625" style="260" customWidth="1"/>
    <col min="12804" max="13056" width="9.140625" style="260"/>
    <col min="13057" max="13057" width="21.85546875" style="260" customWidth="1"/>
    <col min="13058" max="13058" width="26.140625" style="260" customWidth="1"/>
    <col min="13059" max="13059" width="46.140625" style="260" customWidth="1"/>
    <col min="13060" max="13312" width="9.140625" style="260"/>
    <col min="13313" max="13313" width="21.85546875" style="260" customWidth="1"/>
    <col min="13314" max="13314" width="26.140625" style="260" customWidth="1"/>
    <col min="13315" max="13315" width="46.140625" style="260" customWidth="1"/>
    <col min="13316" max="13568" width="9.140625" style="260"/>
    <col min="13569" max="13569" width="21.85546875" style="260" customWidth="1"/>
    <col min="13570" max="13570" width="26.140625" style="260" customWidth="1"/>
    <col min="13571" max="13571" width="46.140625" style="260" customWidth="1"/>
    <col min="13572" max="13824" width="9.140625" style="260"/>
    <col min="13825" max="13825" width="21.85546875" style="260" customWidth="1"/>
    <col min="13826" max="13826" width="26.140625" style="260" customWidth="1"/>
    <col min="13827" max="13827" width="46.140625" style="260" customWidth="1"/>
    <col min="13828" max="14080" width="9.140625" style="260"/>
    <col min="14081" max="14081" width="21.85546875" style="260" customWidth="1"/>
    <col min="14082" max="14082" width="26.140625" style="260" customWidth="1"/>
    <col min="14083" max="14083" width="46.140625" style="260" customWidth="1"/>
    <col min="14084" max="14336" width="9.140625" style="260"/>
    <col min="14337" max="14337" width="21.85546875" style="260" customWidth="1"/>
    <col min="14338" max="14338" width="26.140625" style="260" customWidth="1"/>
    <col min="14339" max="14339" width="46.140625" style="260" customWidth="1"/>
    <col min="14340" max="14592" width="9.140625" style="260"/>
    <col min="14593" max="14593" width="21.85546875" style="260" customWidth="1"/>
    <col min="14594" max="14594" width="26.140625" style="260" customWidth="1"/>
    <col min="14595" max="14595" width="46.140625" style="260" customWidth="1"/>
    <col min="14596" max="14848" width="9.140625" style="260"/>
    <col min="14849" max="14849" width="21.85546875" style="260" customWidth="1"/>
    <col min="14850" max="14850" width="26.140625" style="260" customWidth="1"/>
    <col min="14851" max="14851" width="46.140625" style="260" customWidth="1"/>
    <col min="14852" max="15104" width="9.140625" style="260"/>
    <col min="15105" max="15105" width="21.85546875" style="260" customWidth="1"/>
    <col min="15106" max="15106" width="26.140625" style="260" customWidth="1"/>
    <col min="15107" max="15107" width="46.140625" style="260" customWidth="1"/>
    <col min="15108" max="15360" width="9.140625" style="260"/>
    <col min="15361" max="15361" width="21.85546875" style="260" customWidth="1"/>
    <col min="15362" max="15362" width="26.140625" style="260" customWidth="1"/>
    <col min="15363" max="15363" width="46.140625" style="260" customWidth="1"/>
    <col min="15364" max="15616" width="9.140625" style="260"/>
    <col min="15617" max="15617" width="21.85546875" style="260" customWidth="1"/>
    <col min="15618" max="15618" width="26.140625" style="260" customWidth="1"/>
    <col min="15619" max="15619" width="46.140625" style="260" customWidth="1"/>
    <col min="15620" max="15872" width="9.140625" style="260"/>
    <col min="15873" max="15873" width="21.85546875" style="260" customWidth="1"/>
    <col min="15874" max="15874" width="26.140625" style="260" customWidth="1"/>
    <col min="15875" max="15875" width="46.140625" style="260" customWidth="1"/>
    <col min="15876" max="16128" width="9.140625" style="260"/>
    <col min="16129" max="16129" width="21.85546875" style="260" customWidth="1"/>
    <col min="16130" max="16130" width="26.140625" style="260" customWidth="1"/>
    <col min="16131" max="16131" width="46.140625" style="260" customWidth="1"/>
    <col min="16132" max="16384" width="9.140625" style="260"/>
  </cols>
  <sheetData>
    <row r="1" spans="1:10" ht="73.5" customHeight="1" x14ac:dyDescent="0.25">
      <c r="A1" s="632"/>
      <c r="B1" s="632"/>
      <c r="C1" s="632"/>
      <c r="D1" s="632"/>
      <c r="E1" s="632"/>
      <c r="F1" s="632"/>
      <c r="G1" s="632"/>
      <c r="H1" s="632"/>
      <c r="I1" s="632"/>
      <c r="J1" s="632"/>
    </row>
    <row r="2" spans="1:10" ht="45" customHeight="1" x14ac:dyDescent="0.25">
      <c r="A2" s="628" t="s">
        <v>410</v>
      </c>
      <c r="B2" s="628"/>
      <c r="C2" s="628"/>
      <c r="D2" s="628"/>
      <c r="E2" s="628"/>
      <c r="F2" s="628"/>
      <c r="G2" s="628"/>
      <c r="H2" s="628"/>
      <c r="I2" s="628"/>
      <c r="J2" s="628"/>
    </row>
    <row r="3" spans="1:10" ht="48.75" customHeight="1" x14ac:dyDescent="0.25">
      <c r="A3" s="628"/>
      <c r="B3" s="628"/>
      <c r="C3" s="628"/>
      <c r="D3" s="628"/>
      <c r="E3" s="628"/>
      <c r="F3" s="628"/>
      <c r="G3" s="628"/>
      <c r="H3" s="628"/>
      <c r="I3" s="628"/>
      <c r="J3" s="628"/>
    </row>
    <row r="5" spans="1:10" ht="15.75" x14ac:dyDescent="0.25">
      <c r="A5" s="23" t="s">
        <v>411</v>
      </c>
    </row>
    <row r="7" spans="1:10" ht="36" customHeight="1" x14ac:dyDescent="0.25">
      <c r="A7" s="629" t="s">
        <v>412</v>
      </c>
      <c r="B7" s="629"/>
      <c r="C7" s="629"/>
      <c r="D7" s="629"/>
      <c r="E7" s="629"/>
      <c r="F7" s="629"/>
      <c r="G7" s="629"/>
      <c r="H7" s="629"/>
      <c r="I7" s="629"/>
      <c r="J7" s="629"/>
    </row>
    <row r="8" spans="1:10" x14ac:dyDescent="0.25">
      <c r="A8" s="24"/>
    </row>
    <row r="9" spans="1:10" x14ac:dyDescent="0.25">
      <c r="A9" s="564" t="s">
        <v>1598</v>
      </c>
      <c r="B9" s="564"/>
      <c r="C9" s="564"/>
      <c r="D9" s="564"/>
      <c r="E9" s="564"/>
      <c r="F9" s="564"/>
      <c r="G9" s="564"/>
      <c r="H9" s="564"/>
      <c r="I9" s="564"/>
      <c r="J9" s="564"/>
    </row>
    <row r="10" spans="1:10" ht="48.75" customHeight="1" x14ac:dyDescent="0.25">
      <c r="A10" s="564" t="s">
        <v>1601</v>
      </c>
      <c r="B10" s="564"/>
      <c r="C10" s="564"/>
      <c r="D10" s="564"/>
      <c r="E10" s="564"/>
      <c r="F10" s="564"/>
      <c r="G10" s="564"/>
      <c r="H10" s="564"/>
      <c r="I10" s="564"/>
      <c r="J10" s="564"/>
    </row>
    <row r="11" spans="1:10" ht="35.25" customHeight="1" x14ac:dyDescent="0.25">
      <c r="A11" s="564" t="s">
        <v>1599</v>
      </c>
      <c r="B11" s="564"/>
      <c r="C11" s="564"/>
      <c r="D11" s="564"/>
      <c r="E11" s="564"/>
      <c r="F11" s="564"/>
      <c r="G11" s="564"/>
      <c r="H11" s="564"/>
      <c r="I11" s="564"/>
      <c r="J11" s="564"/>
    </row>
    <row r="12" spans="1:10" ht="32.25" customHeight="1" x14ac:dyDescent="0.25">
      <c r="A12" s="564" t="s">
        <v>1597</v>
      </c>
      <c r="B12" s="564"/>
      <c r="C12" s="564"/>
      <c r="D12" s="564"/>
      <c r="E12" s="564"/>
      <c r="F12" s="564"/>
      <c r="G12" s="564"/>
      <c r="H12" s="564"/>
      <c r="I12" s="564"/>
      <c r="J12" s="564"/>
    </row>
    <row r="13" spans="1:10" ht="30.75" customHeight="1" x14ac:dyDescent="0.25">
      <c r="A13" s="564" t="s">
        <v>413</v>
      </c>
      <c r="B13" s="564"/>
      <c r="C13" s="564"/>
      <c r="D13" s="564"/>
      <c r="E13" s="564"/>
      <c r="F13" s="564"/>
      <c r="G13" s="564"/>
      <c r="H13" s="564"/>
      <c r="I13" s="564"/>
      <c r="J13" s="564"/>
    </row>
    <row r="16" spans="1:10" ht="15.75" x14ac:dyDescent="0.25">
      <c r="A16" s="23" t="s">
        <v>414</v>
      </c>
    </row>
    <row r="18" spans="1:10" ht="41.25" customHeight="1" x14ac:dyDescent="0.25">
      <c r="A18" s="629" t="s">
        <v>415</v>
      </c>
      <c r="B18" s="629"/>
      <c r="C18" s="629"/>
      <c r="D18" s="629"/>
      <c r="E18" s="629"/>
      <c r="F18" s="629"/>
      <c r="G18" s="629"/>
      <c r="H18" s="629"/>
      <c r="I18" s="629"/>
      <c r="J18" s="629"/>
    </row>
    <row r="19" spans="1:10" x14ac:dyDescent="0.25">
      <c r="A19" s="629"/>
      <c r="B19" s="629"/>
      <c r="C19" s="629"/>
      <c r="D19" s="629"/>
      <c r="E19" s="629"/>
      <c r="F19" s="629"/>
      <c r="G19" s="629"/>
      <c r="H19" s="629"/>
      <c r="I19" s="629"/>
      <c r="J19" s="629"/>
    </row>
    <row r="20" spans="1:10" ht="12.75" customHeight="1" x14ac:dyDescent="0.25">
      <c r="A20" s="629" t="s">
        <v>416</v>
      </c>
      <c r="B20" s="629"/>
      <c r="C20" s="629"/>
      <c r="D20" s="629"/>
      <c r="E20" s="629"/>
      <c r="F20" s="629"/>
      <c r="G20" s="629"/>
      <c r="H20" s="629"/>
      <c r="I20" s="629"/>
      <c r="J20" s="629"/>
    </row>
    <row r="21" spans="1:10" x14ac:dyDescent="0.25">
      <c r="A21" s="629"/>
      <c r="B21" s="629"/>
      <c r="C21" s="629"/>
      <c r="D21" s="629"/>
      <c r="E21" s="629"/>
      <c r="F21" s="629"/>
      <c r="G21" s="629"/>
      <c r="H21" s="629"/>
      <c r="I21" s="629"/>
      <c r="J21" s="629"/>
    </row>
    <row r="22" spans="1:10" x14ac:dyDescent="0.25">
      <c r="A22" s="630" t="s">
        <v>417</v>
      </c>
      <c r="B22" s="629"/>
      <c r="C22" s="629"/>
      <c r="D22" s="629"/>
      <c r="E22" s="629"/>
      <c r="F22" s="629"/>
      <c r="G22" s="629"/>
      <c r="H22" s="629"/>
      <c r="I22" s="629"/>
      <c r="J22" s="629"/>
    </row>
    <row r="23" spans="1:10" x14ac:dyDescent="0.25">
      <c r="A23" s="24"/>
    </row>
    <row r="24" spans="1:10" x14ac:dyDescent="0.25">
      <c r="A24" s="24" t="s">
        <v>418</v>
      </c>
    </row>
    <row r="25" spans="1:10" x14ac:dyDescent="0.25">
      <c r="A25" s="24" t="s">
        <v>419</v>
      </c>
    </row>
    <row r="26" spans="1:10" x14ac:dyDescent="0.25">
      <c r="A26" s="24" t="s">
        <v>420</v>
      </c>
    </row>
    <row r="27" spans="1:10" x14ac:dyDescent="0.25">
      <c r="A27" s="24" t="s">
        <v>421</v>
      </c>
    </row>
    <row r="29" spans="1:10" x14ac:dyDescent="0.25">
      <c r="A29" s="260" t="s">
        <v>422</v>
      </c>
    </row>
    <row r="31" spans="1:10" x14ac:dyDescent="0.25">
      <c r="A31" s="260" t="s">
        <v>423</v>
      </c>
    </row>
    <row r="33" spans="1:10" x14ac:dyDescent="0.25">
      <c r="A33" s="260" t="s">
        <v>1600</v>
      </c>
    </row>
    <row r="36" spans="1:10" x14ac:dyDescent="0.25">
      <c r="A36" s="260" t="s">
        <v>424</v>
      </c>
    </row>
    <row r="37" spans="1:10" x14ac:dyDescent="0.25">
      <c r="A37" s="24"/>
    </row>
    <row r="38" spans="1:10" ht="39" customHeight="1" x14ac:dyDescent="0.25">
      <c r="A38" s="630" t="s">
        <v>1596</v>
      </c>
      <c r="B38" s="629"/>
      <c r="C38" s="629"/>
      <c r="D38" s="629"/>
      <c r="E38" s="629"/>
      <c r="F38" s="629"/>
      <c r="G38" s="629"/>
      <c r="H38" s="629"/>
      <c r="I38" s="629"/>
      <c r="J38" s="629"/>
    </row>
    <row r="39" spans="1:10" ht="12.75" customHeight="1" x14ac:dyDescent="0.25">
      <c r="A39" s="630" t="s">
        <v>425</v>
      </c>
      <c r="B39" s="630"/>
      <c r="C39" s="630"/>
      <c r="D39" s="630"/>
      <c r="E39" s="630"/>
      <c r="F39" s="630"/>
      <c r="G39" s="630"/>
      <c r="H39" s="630"/>
      <c r="I39" s="630"/>
      <c r="J39" s="630"/>
    </row>
    <row r="40" spans="1:10" x14ac:dyDescent="0.25">
      <c r="A40" s="630"/>
      <c r="B40" s="630"/>
      <c r="C40" s="630"/>
      <c r="D40" s="630"/>
      <c r="E40" s="630"/>
      <c r="F40" s="630"/>
      <c r="G40" s="630"/>
      <c r="H40" s="630"/>
      <c r="I40" s="630"/>
      <c r="J40" s="630"/>
    </row>
    <row r="41" spans="1:10" ht="15.75" customHeight="1" x14ac:dyDescent="0.25">
      <c r="A41" s="630" t="s">
        <v>426</v>
      </c>
      <c r="B41" s="630"/>
      <c r="C41" s="630"/>
      <c r="D41" s="630"/>
      <c r="E41" s="630"/>
      <c r="F41" s="630"/>
      <c r="G41" s="630"/>
      <c r="H41" s="630"/>
      <c r="I41" s="630"/>
      <c r="J41" s="630"/>
    </row>
    <row r="42" spans="1:10" ht="22.5" customHeight="1" x14ac:dyDescent="0.25">
      <c r="A42" s="630"/>
      <c r="B42" s="630"/>
      <c r="C42" s="630"/>
      <c r="D42" s="630"/>
      <c r="E42" s="630"/>
      <c r="F42" s="630"/>
      <c r="G42" s="630"/>
      <c r="H42" s="630"/>
      <c r="I42" s="630"/>
      <c r="J42" s="630"/>
    </row>
    <row r="43" spans="1:10" x14ac:dyDescent="0.25">
      <c r="A43" s="633" t="s">
        <v>1602</v>
      </c>
      <c r="B43" s="633"/>
      <c r="C43" s="633"/>
      <c r="D43" s="633"/>
      <c r="E43" s="633"/>
      <c r="F43" s="633"/>
      <c r="G43" s="633"/>
      <c r="H43" s="633"/>
      <c r="I43" s="633"/>
    </row>
    <row r="44" spans="1:10" x14ac:dyDescent="0.25">
      <c r="A44" s="24"/>
    </row>
    <row r="45" spans="1:10" x14ac:dyDescent="0.25">
      <c r="A45" s="631" t="s">
        <v>1603</v>
      </c>
      <c r="B45" s="632"/>
      <c r="C45" s="632"/>
      <c r="D45" s="632"/>
      <c r="E45" s="632"/>
      <c r="F45" s="632"/>
      <c r="G45" s="632"/>
      <c r="H45" s="632"/>
      <c r="I45" s="632"/>
      <c r="J45" s="632"/>
    </row>
    <row r="46" spans="1:10" x14ac:dyDescent="0.25">
      <c r="A46" s="631" t="s">
        <v>1604</v>
      </c>
      <c r="B46" s="632"/>
      <c r="C46" s="632"/>
      <c r="D46" s="632"/>
      <c r="E46" s="632"/>
      <c r="F46" s="632"/>
      <c r="G46" s="632"/>
      <c r="H46" s="632"/>
      <c r="I46" s="632"/>
      <c r="J46" s="632"/>
    </row>
    <row r="47" spans="1:10" ht="24.75" customHeight="1" x14ac:dyDescent="0.25">
      <c r="A47" s="631" t="s">
        <v>1605</v>
      </c>
      <c r="B47" s="632"/>
      <c r="C47" s="632"/>
      <c r="D47" s="632"/>
      <c r="E47" s="632"/>
      <c r="F47" s="632"/>
      <c r="G47" s="632"/>
      <c r="H47" s="632"/>
      <c r="I47" s="632"/>
      <c r="J47" s="632"/>
    </row>
    <row r="48" spans="1:10" ht="39" customHeight="1" x14ac:dyDescent="0.25">
      <c r="A48" s="631" t="s">
        <v>1606</v>
      </c>
      <c r="B48" s="631"/>
      <c r="C48" s="631"/>
      <c r="D48" s="631"/>
      <c r="E48" s="631"/>
      <c r="F48" s="631"/>
      <c r="G48" s="631"/>
      <c r="H48" s="631"/>
      <c r="I48" s="631"/>
      <c r="J48" s="631"/>
    </row>
    <row r="49" spans="1:10" ht="50.25" customHeight="1" x14ac:dyDescent="0.25">
      <c r="A49" s="631" t="s">
        <v>1607</v>
      </c>
      <c r="B49" s="631"/>
      <c r="C49" s="631"/>
      <c r="D49" s="631"/>
      <c r="E49" s="631"/>
      <c r="F49" s="631"/>
      <c r="G49" s="631"/>
      <c r="H49" s="631"/>
      <c r="I49" s="631"/>
      <c r="J49" s="631"/>
    </row>
    <row r="50" spans="1:10" ht="75.75" customHeight="1" x14ac:dyDescent="0.25">
      <c r="A50" s="631" t="s">
        <v>1608</v>
      </c>
      <c r="B50" s="631"/>
      <c r="C50" s="631"/>
      <c r="D50" s="631"/>
      <c r="E50" s="631"/>
      <c r="F50" s="631"/>
      <c r="G50" s="631"/>
      <c r="H50" s="631"/>
      <c r="I50" s="631"/>
      <c r="J50" s="631"/>
    </row>
    <row r="51" spans="1:10" ht="24.75" customHeight="1" x14ac:dyDescent="0.25">
      <c r="A51" s="631" t="s">
        <v>1609</v>
      </c>
      <c r="B51" s="631"/>
      <c r="C51" s="631"/>
      <c r="D51" s="631"/>
      <c r="E51" s="631"/>
      <c r="F51" s="631"/>
      <c r="G51" s="631"/>
      <c r="H51" s="631"/>
      <c r="I51" s="631"/>
      <c r="J51" s="631"/>
    </row>
    <row r="52" spans="1:10" ht="24.75" customHeight="1" x14ac:dyDescent="0.25">
      <c r="A52" s="631" t="s">
        <v>1610</v>
      </c>
      <c r="B52" s="631"/>
      <c r="C52" s="631"/>
      <c r="D52" s="631"/>
      <c r="E52" s="631"/>
      <c r="F52" s="631"/>
      <c r="G52" s="631"/>
      <c r="H52" s="631"/>
      <c r="I52" s="631"/>
      <c r="J52" s="631"/>
    </row>
    <row r="53" spans="1:10" x14ac:dyDescent="0.25">
      <c r="A53" s="631" t="s">
        <v>1611</v>
      </c>
      <c r="B53" s="631"/>
      <c r="C53" s="631"/>
      <c r="D53" s="631"/>
      <c r="E53" s="631"/>
      <c r="F53" s="631"/>
      <c r="G53" s="631"/>
      <c r="H53" s="631"/>
      <c r="I53" s="631"/>
      <c r="J53" s="631"/>
    </row>
    <row r="54" spans="1:10" x14ac:dyDescent="0.25">
      <c r="A54" s="631" t="s">
        <v>1612</v>
      </c>
      <c r="B54" s="631"/>
      <c r="C54" s="631"/>
      <c r="D54" s="631"/>
      <c r="E54" s="631"/>
      <c r="F54" s="631"/>
      <c r="G54" s="631"/>
      <c r="H54" s="631"/>
      <c r="I54" s="631"/>
      <c r="J54" s="631"/>
    </row>
    <row r="55" spans="1:10" ht="38.25" customHeight="1" x14ac:dyDescent="0.25">
      <c r="A55" s="631" t="s">
        <v>1613</v>
      </c>
      <c r="B55" s="631"/>
      <c r="C55" s="631"/>
      <c r="D55" s="631"/>
      <c r="E55" s="631"/>
      <c r="F55" s="631"/>
      <c r="G55" s="631"/>
      <c r="H55" s="631"/>
      <c r="I55" s="631"/>
      <c r="J55" s="631"/>
    </row>
    <row r="56" spans="1:10" ht="41.25" customHeight="1" x14ac:dyDescent="0.25">
      <c r="A56" s="631" t="s">
        <v>1614</v>
      </c>
      <c r="B56" s="631"/>
      <c r="C56" s="631"/>
      <c r="D56" s="631"/>
      <c r="E56" s="631"/>
      <c r="F56" s="631"/>
      <c r="G56" s="631"/>
      <c r="H56" s="631"/>
      <c r="I56" s="631"/>
      <c r="J56" s="631"/>
    </row>
    <row r="57" spans="1:10" ht="39.75" customHeight="1" x14ac:dyDescent="0.25">
      <c r="A57" s="631" t="s">
        <v>1615</v>
      </c>
      <c r="B57" s="631"/>
      <c r="C57" s="631"/>
      <c r="D57" s="631"/>
      <c r="E57" s="631"/>
      <c r="F57" s="631"/>
      <c r="G57" s="631"/>
      <c r="H57" s="631"/>
      <c r="I57" s="631"/>
      <c r="J57" s="631"/>
    </row>
    <row r="58" spans="1:10" ht="57" customHeight="1" x14ac:dyDescent="0.25">
      <c r="A58" s="631" t="s">
        <v>1616</v>
      </c>
      <c r="B58" s="631"/>
      <c r="C58" s="631"/>
      <c r="D58" s="631"/>
      <c r="E58" s="631"/>
      <c r="F58" s="631"/>
      <c r="G58" s="631"/>
      <c r="H58" s="631"/>
      <c r="I58" s="631"/>
      <c r="J58" s="631"/>
    </row>
    <row r="59" spans="1:10" x14ac:dyDescent="0.25">
      <c r="A59" s="634" t="s">
        <v>1617</v>
      </c>
      <c r="B59" s="634"/>
      <c r="C59" s="634"/>
      <c r="D59" s="634"/>
      <c r="E59" s="634"/>
      <c r="F59" s="634"/>
      <c r="G59" s="634"/>
      <c r="H59" s="634"/>
      <c r="I59" s="634"/>
      <c r="J59" s="634"/>
    </row>
    <row r="61" spans="1:10" x14ac:dyDescent="0.25">
      <c r="A61" s="260" t="s">
        <v>427</v>
      </c>
    </row>
    <row r="62" spans="1:10" x14ac:dyDescent="0.25">
      <c r="A62" s="24"/>
    </row>
    <row r="63" spans="1:10" x14ac:dyDescent="0.25">
      <c r="A63" s="24" t="s">
        <v>428</v>
      </c>
    </row>
    <row r="64" spans="1:10" x14ac:dyDescent="0.25">
      <c r="A64" s="24" t="s">
        <v>429</v>
      </c>
    </row>
    <row r="65" spans="1:10" x14ac:dyDescent="0.25">
      <c r="A65" s="24" t="s">
        <v>430</v>
      </c>
    </row>
    <row r="67" spans="1:10" ht="15.75" x14ac:dyDescent="0.25">
      <c r="A67" s="23" t="s">
        <v>431</v>
      </c>
    </row>
    <row r="69" spans="1:10" x14ac:dyDescent="0.25">
      <c r="A69" s="630" t="s">
        <v>432</v>
      </c>
      <c r="B69" s="630"/>
      <c r="C69" s="630"/>
      <c r="D69" s="630"/>
      <c r="E69" s="630"/>
      <c r="F69" s="630"/>
      <c r="G69" s="630"/>
      <c r="H69" s="630"/>
      <c r="I69" s="630"/>
      <c r="J69" s="630"/>
    </row>
    <row r="70" spans="1:10" x14ac:dyDescent="0.25">
      <c r="A70" s="630"/>
      <c r="B70" s="630"/>
      <c r="C70" s="630"/>
      <c r="D70" s="630"/>
      <c r="E70" s="630"/>
      <c r="F70" s="630"/>
      <c r="G70" s="630"/>
      <c r="H70" s="630"/>
      <c r="I70" s="630"/>
      <c r="J70" s="630"/>
    </row>
    <row r="71" spans="1:10" x14ac:dyDescent="0.25">
      <c r="A71" s="630" t="s">
        <v>433</v>
      </c>
      <c r="B71" s="630"/>
      <c r="C71" s="630"/>
      <c r="D71" s="630"/>
      <c r="E71" s="630"/>
      <c r="F71" s="630"/>
      <c r="G71" s="630"/>
      <c r="H71" s="630"/>
      <c r="I71" s="630"/>
      <c r="J71" s="630"/>
    </row>
    <row r="72" spans="1:10" ht="36.75" customHeight="1" x14ac:dyDescent="0.25">
      <c r="A72" s="630"/>
      <c r="B72" s="630"/>
      <c r="C72" s="630"/>
      <c r="D72" s="630"/>
      <c r="E72" s="630"/>
      <c r="F72" s="630"/>
      <c r="G72" s="630"/>
      <c r="H72" s="630"/>
      <c r="I72" s="630"/>
      <c r="J72" s="630"/>
    </row>
    <row r="73" spans="1:10" x14ac:dyDescent="0.25">
      <c r="A73" s="630" t="s">
        <v>434</v>
      </c>
      <c r="B73" s="630"/>
      <c r="C73" s="630"/>
      <c r="D73" s="630"/>
      <c r="E73" s="630"/>
      <c r="F73" s="630"/>
      <c r="G73" s="630"/>
      <c r="H73" s="630"/>
      <c r="I73" s="630"/>
      <c r="J73" s="630"/>
    </row>
    <row r="74" spans="1:10" ht="25.5" customHeight="1" x14ac:dyDescent="0.25">
      <c r="A74" s="630"/>
      <c r="B74" s="630"/>
      <c r="C74" s="630"/>
      <c r="D74" s="630"/>
      <c r="E74" s="630"/>
      <c r="F74" s="630"/>
      <c r="G74" s="630"/>
      <c r="H74" s="630"/>
      <c r="I74" s="630"/>
      <c r="J74" s="630"/>
    </row>
    <row r="75" spans="1:10" ht="12.75" customHeight="1" x14ac:dyDescent="0.25">
      <c r="A75" s="630" t="s">
        <v>435</v>
      </c>
      <c r="B75" s="629"/>
      <c r="C75" s="629"/>
      <c r="D75" s="629"/>
      <c r="E75" s="629"/>
      <c r="F75" s="629"/>
      <c r="G75" s="629"/>
      <c r="H75" s="629"/>
      <c r="I75" s="629"/>
      <c r="J75" s="629"/>
    </row>
    <row r="76" spans="1:10" x14ac:dyDescent="0.25">
      <c r="A76" s="630" t="s">
        <v>436</v>
      </c>
      <c r="B76" s="630"/>
      <c r="C76" s="630"/>
      <c r="D76" s="630"/>
      <c r="E76" s="630"/>
      <c r="F76" s="630"/>
      <c r="G76" s="630"/>
      <c r="H76" s="630"/>
      <c r="I76" s="630"/>
      <c r="J76" s="630"/>
    </row>
    <row r="77" spans="1:10" x14ac:dyDescent="0.25">
      <c r="A77" s="630"/>
      <c r="B77" s="630"/>
      <c r="C77" s="630"/>
      <c r="D77" s="630"/>
      <c r="E77" s="630"/>
      <c r="F77" s="630"/>
      <c r="G77" s="630"/>
      <c r="H77" s="630"/>
      <c r="I77" s="630"/>
      <c r="J77" s="630"/>
    </row>
    <row r="78" spans="1:10" x14ac:dyDescent="0.25">
      <c r="A78" s="630" t="s">
        <v>437</v>
      </c>
      <c r="B78" s="630"/>
      <c r="C78" s="630"/>
      <c r="D78" s="630"/>
      <c r="E78" s="630"/>
      <c r="F78" s="630"/>
      <c r="G78" s="630"/>
      <c r="H78" s="630"/>
      <c r="I78" s="630"/>
      <c r="J78" s="630"/>
    </row>
    <row r="79" spans="1:10" x14ac:dyDescent="0.25">
      <c r="A79" s="630"/>
      <c r="B79" s="630"/>
      <c r="C79" s="630"/>
      <c r="D79" s="630"/>
      <c r="E79" s="630"/>
      <c r="F79" s="630"/>
      <c r="G79" s="630"/>
      <c r="H79" s="630"/>
      <c r="I79" s="630"/>
      <c r="J79" s="630"/>
    </row>
    <row r="81" spans="1:10" ht="15.75" x14ac:dyDescent="0.25">
      <c r="A81" s="23" t="s">
        <v>438</v>
      </c>
    </row>
    <row r="83" spans="1:10" x14ac:dyDescent="0.25">
      <c r="A83" s="630" t="s">
        <v>439</v>
      </c>
      <c r="B83" s="630"/>
      <c r="C83" s="630"/>
      <c r="D83" s="630"/>
      <c r="E83" s="630"/>
      <c r="F83" s="630"/>
      <c r="G83" s="630"/>
      <c r="H83" s="630"/>
      <c r="I83" s="630"/>
      <c r="J83" s="630"/>
    </row>
    <row r="84" spans="1:10" x14ac:dyDescent="0.25">
      <c r="A84" s="630"/>
      <c r="B84" s="630"/>
      <c r="C84" s="630"/>
      <c r="D84" s="630"/>
      <c r="E84" s="630"/>
      <c r="F84" s="630"/>
      <c r="G84" s="630"/>
      <c r="H84" s="630"/>
      <c r="I84" s="630"/>
      <c r="J84" s="630"/>
    </row>
    <row r="85" spans="1:10" x14ac:dyDescent="0.25">
      <c r="A85" s="24" t="s">
        <v>440</v>
      </c>
    </row>
    <row r="86" spans="1:10" x14ac:dyDescent="0.25">
      <c r="A86" s="24"/>
    </row>
    <row r="87" spans="1:10" x14ac:dyDescent="0.25">
      <c r="A87" s="24"/>
    </row>
    <row r="90" spans="1:10" ht="20.25" customHeight="1" x14ac:dyDescent="0.25">
      <c r="A90" s="637" t="s">
        <v>441</v>
      </c>
      <c r="B90" s="637"/>
      <c r="C90" s="637"/>
    </row>
    <row r="91" spans="1:10" ht="20.25" customHeight="1" x14ac:dyDescent="0.25">
      <c r="A91" s="637" t="s">
        <v>442</v>
      </c>
      <c r="B91" s="637"/>
      <c r="C91" s="637"/>
    </row>
    <row r="92" spans="1:10" ht="14.25" customHeight="1" x14ac:dyDescent="0.25">
      <c r="A92" s="638"/>
      <c r="B92" s="638"/>
      <c r="C92" s="638"/>
    </row>
    <row r="93" spans="1:10" ht="49.5" customHeight="1" x14ac:dyDescent="0.25">
      <c r="A93" s="635" t="s">
        <v>443</v>
      </c>
      <c r="B93" s="635"/>
      <c r="C93" s="635"/>
    </row>
    <row r="94" spans="1:10" ht="25.5" customHeight="1" x14ac:dyDescent="0.25">
      <c r="A94" s="636" t="s">
        <v>444</v>
      </c>
      <c r="B94" s="636"/>
      <c r="C94" s="636"/>
    </row>
    <row r="95" spans="1:10" ht="9.75" customHeight="1" x14ac:dyDescent="0.25">
      <c r="A95" s="636"/>
      <c r="B95" s="636"/>
      <c r="C95" s="636"/>
    </row>
    <row r="96" spans="1:10" ht="46.5" customHeight="1" x14ac:dyDescent="0.25">
      <c r="A96" s="635" t="s">
        <v>445</v>
      </c>
      <c r="B96" s="635"/>
      <c r="C96" s="635"/>
    </row>
    <row r="97" spans="1:6" ht="45.75" customHeight="1" x14ac:dyDescent="0.25">
      <c r="A97" s="635" t="s">
        <v>446</v>
      </c>
      <c r="B97" s="635"/>
      <c r="C97" s="635"/>
    </row>
    <row r="98" spans="1:6" ht="45.75" customHeight="1" x14ac:dyDescent="0.25">
      <c r="A98" s="635" t="s">
        <v>447</v>
      </c>
      <c r="B98" s="635"/>
      <c r="C98" s="635"/>
    </row>
    <row r="99" spans="1:6" ht="21" customHeight="1" x14ac:dyDescent="0.25">
      <c r="A99" s="636" t="s">
        <v>448</v>
      </c>
      <c r="B99" s="636"/>
      <c r="C99" s="636"/>
    </row>
    <row r="100" spans="1:6" ht="20.25" customHeight="1" x14ac:dyDescent="0.25">
      <c r="A100" s="636" t="s">
        <v>449</v>
      </c>
      <c r="B100" s="636"/>
      <c r="C100" s="636"/>
    </row>
    <row r="101" spans="1:6" ht="49.5" customHeight="1" x14ac:dyDescent="0.25">
      <c r="A101" s="635" t="s">
        <v>450</v>
      </c>
      <c r="B101" s="635"/>
      <c r="C101" s="635"/>
    </row>
    <row r="102" spans="1:6" ht="50.25" customHeight="1" x14ac:dyDescent="0.25">
      <c r="A102" s="636" t="s">
        <v>451</v>
      </c>
      <c r="B102" s="636"/>
      <c r="C102" s="636"/>
    </row>
    <row r="103" spans="1:6" ht="63" customHeight="1" x14ac:dyDescent="0.25">
      <c r="A103" s="635" t="s">
        <v>452</v>
      </c>
      <c r="B103" s="635"/>
      <c r="C103" s="635"/>
    </row>
    <row r="104" spans="1:6" ht="64.5" customHeight="1" x14ac:dyDescent="0.25">
      <c r="A104" s="636" t="s">
        <v>453</v>
      </c>
      <c r="B104" s="636"/>
      <c r="C104" s="636"/>
    </row>
    <row r="105" spans="1:6" ht="18" customHeight="1" x14ac:dyDescent="0.25">
      <c r="A105" s="642" t="s">
        <v>454</v>
      </c>
      <c r="B105" s="642"/>
      <c r="C105" s="642"/>
    </row>
    <row r="106" spans="1:6" ht="18" customHeight="1" x14ac:dyDescent="0.25">
      <c r="A106" s="25" t="s">
        <v>455</v>
      </c>
      <c r="B106" s="258"/>
      <c r="C106" s="25" t="s">
        <v>456</v>
      </c>
    </row>
    <row r="107" spans="1:6" ht="22.5" customHeight="1" x14ac:dyDescent="0.25">
      <c r="A107" s="259" t="s">
        <v>457</v>
      </c>
      <c r="B107" s="258"/>
      <c r="C107" s="259" t="s">
        <v>458</v>
      </c>
    </row>
    <row r="108" spans="1:6" ht="20.25" customHeight="1" x14ac:dyDescent="0.25">
      <c r="A108" s="636" t="s">
        <v>459</v>
      </c>
      <c r="B108" s="636"/>
      <c r="C108" s="259" t="s">
        <v>460</v>
      </c>
    </row>
    <row r="109" spans="1:6" ht="11.25" customHeight="1" x14ac:dyDescent="0.25">
      <c r="A109" s="636" t="s">
        <v>461</v>
      </c>
      <c r="B109" s="636"/>
      <c r="C109" s="636"/>
    </row>
    <row r="110" spans="1:6" ht="27" customHeight="1" x14ac:dyDescent="0.25">
      <c r="A110" s="639" t="s">
        <v>462</v>
      </c>
      <c r="B110" s="639"/>
      <c r="C110" s="639"/>
    </row>
    <row r="111" spans="1:6" ht="20.25" customHeight="1" x14ac:dyDescent="0.25">
      <c r="A111" s="640" t="s">
        <v>463</v>
      </c>
      <c r="B111" s="640"/>
      <c r="C111" s="640"/>
      <c r="D111" s="28"/>
      <c r="E111" s="29"/>
      <c r="F111" s="29"/>
    </row>
    <row r="112" spans="1:6" ht="13.5" customHeight="1" x14ac:dyDescent="0.25">
      <c r="A112" s="641" t="s">
        <v>464</v>
      </c>
      <c r="B112" s="641"/>
      <c r="C112" s="641"/>
      <c r="D112" s="30"/>
      <c r="E112" s="30"/>
      <c r="F112" s="30"/>
    </row>
    <row r="113" spans="1:10" ht="46.5" customHeight="1" x14ac:dyDescent="0.25">
      <c r="A113" s="641" t="s">
        <v>465</v>
      </c>
      <c r="B113" s="641"/>
      <c r="C113" s="641"/>
      <c r="D113" s="30"/>
      <c r="E113" s="30"/>
      <c r="F113" s="30"/>
    </row>
    <row r="114" spans="1:10" ht="22.5" customHeight="1" x14ac:dyDescent="0.25">
      <c r="A114" s="641" t="s">
        <v>466</v>
      </c>
      <c r="B114" s="641"/>
      <c r="C114" s="641"/>
      <c r="D114" s="30"/>
      <c r="E114" s="30"/>
      <c r="F114" s="30"/>
    </row>
    <row r="115" spans="1:10" ht="32.25" customHeight="1" x14ac:dyDescent="0.25">
      <c r="A115" s="641" t="s">
        <v>467</v>
      </c>
      <c r="B115" s="641"/>
      <c r="C115" s="641"/>
      <c r="D115" s="30"/>
      <c r="E115" s="30"/>
      <c r="F115" s="30"/>
    </row>
    <row r="116" spans="1:10" ht="21.75" customHeight="1" x14ac:dyDescent="0.25">
      <c r="A116" s="641" t="s">
        <v>468</v>
      </c>
      <c r="B116" s="641"/>
      <c r="C116" s="641"/>
      <c r="D116" s="30"/>
      <c r="E116" s="30"/>
      <c r="F116" s="30"/>
    </row>
    <row r="120" spans="1:10" ht="15.75" x14ac:dyDescent="0.25">
      <c r="A120" s="455" t="s">
        <v>469</v>
      </c>
      <c r="B120" s="455"/>
      <c r="C120" s="455"/>
      <c r="D120" s="455"/>
      <c r="E120" s="455"/>
      <c r="F120" s="455"/>
      <c r="G120" s="455"/>
      <c r="H120" s="455"/>
      <c r="I120" s="455"/>
      <c r="J120" s="455"/>
    </row>
    <row r="121" spans="1:10" ht="15.75" x14ac:dyDescent="0.25">
      <c r="A121" s="455" t="s">
        <v>470</v>
      </c>
      <c r="B121" s="455"/>
      <c r="C121" s="455"/>
      <c r="D121" s="455"/>
      <c r="E121" s="455"/>
      <c r="F121" s="455"/>
      <c r="G121" s="455"/>
      <c r="H121" s="455"/>
      <c r="I121" s="455"/>
      <c r="J121" s="455"/>
    </row>
    <row r="122" spans="1:10" ht="15.75" x14ac:dyDescent="0.25">
      <c r="A122" s="455" t="s">
        <v>471</v>
      </c>
      <c r="B122" s="455"/>
      <c r="C122" s="455"/>
      <c r="D122" s="455"/>
      <c r="E122" s="455"/>
      <c r="F122" s="455"/>
      <c r="G122" s="455"/>
      <c r="H122" s="455"/>
      <c r="I122" s="455"/>
      <c r="J122" s="455"/>
    </row>
    <row r="123" spans="1:10" ht="15.75" x14ac:dyDescent="0.25">
      <c r="A123" s="255"/>
      <c r="B123" s="32"/>
      <c r="C123" s="32"/>
      <c r="D123" s="32"/>
      <c r="E123" s="32"/>
      <c r="F123" s="32"/>
      <c r="G123" s="32"/>
      <c r="H123" s="32"/>
      <c r="I123" s="32"/>
      <c r="J123" s="32"/>
    </row>
    <row r="124" spans="1:10" ht="15.75" x14ac:dyDescent="0.25">
      <c r="A124" s="5" t="s">
        <v>472</v>
      </c>
      <c r="B124" s="32"/>
      <c r="C124" s="32"/>
      <c r="D124" s="32"/>
      <c r="E124" s="32"/>
      <c r="F124" s="32"/>
      <c r="G124" s="32"/>
      <c r="H124" s="32"/>
      <c r="I124" s="32"/>
      <c r="J124" s="32"/>
    </row>
    <row r="125" spans="1:10" ht="15.75" x14ac:dyDescent="0.25">
      <c r="A125" s="5" t="s">
        <v>473</v>
      </c>
      <c r="B125" s="32"/>
      <c r="C125" s="32"/>
      <c r="D125" s="32"/>
      <c r="E125" s="32"/>
      <c r="F125" s="32"/>
      <c r="G125" s="32"/>
      <c r="H125" s="32"/>
      <c r="I125" s="32"/>
      <c r="J125" s="32"/>
    </row>
    <row r="126" spans="1:10" ht="15.75" x14ac:dyDescent="0.25">
      <c r="A126" s="256" t="s">
        <v>474</v>
      </c>
      <c r="B126" s="256"/>
      <c r="C126" s="256"/>
      <c r="D126" s="256"/>
      <c r="E126" s="256"/>
      <c r="F126" s="256"/>
      <c r="G126" s="256"/>
      <c r="H126" s="256"/>
      <c r="I126" s="256"/>
      <c r="J126" s="256"/>
    </row>
    <row r="127" spans="1:10" ht="15.75" x14ac:dyDescent="0.25">
      <c r="A127" s="623" t="s">
        <v>475</v>
      </c>
      <c r="B127" s="623"/>
      <c r="C127" s="623"/>
      <c r="D127" s="623"/>
      <c r="E127" s="623"/>
      <c r="F127" s="623"/>
      <c r="G127" s="623"/>
      <c r="H127" s="623"/>
      <c r="I127" s="623"/>
      <c r="J127" s="623"/>
    </row>
    <row r="128" spans="1:10" ht="15.75" x14ac:dyDescent="0.25">
      <c r="A128" s="624" t="s">
        <v>476</v>
      </c>
      <c r="B128" s="624"/>
      <c r="C128" s="624"/>
      <c r="D128" s="624"/>
      <c r="E128" s="624"/>
      <c r="F128" s="624"/>
      <c r="G128" s="624"/>
      <c r="H128" s="624"/>
      <c r="I128" s="624"/>
      <c r="J128" s="624"/>
    </row>
    <row r="129" spans="1:10" ht="15.75" x14ac:dyDescent="0.25">
      <c r="A129" s="623" t="s">
        <v>474</v>
      </c>
      <c r="B129" s="623"/>
      <c r="C129" s="623"/>
      <c r="D129" s="623"/>
      <c r="E129" s="623"/>
      <c r="F129" s="623"/>
      <c r="G129" s="623"/>
      <c r="H129" s="623"/>
      <c r="I129" s="623"/>
      <c r="J129" s="623"/>
    </row>
    <row r="130" spans="1:10" ht="15.75" customHeight="1" x14ac:dyDescent="0.25">
      <c r="A130" s="627" t="s">
        <v>477</v>
      </c>
      <c r="B130" s="627"/>
      <c r="C130" s="627"/>
      <c r="D130" s="627"/>
      <c r="E130" s="627"/>
      <c r="F130" s="627"/>
      <c r="G130" s="627"/>
      <c r="H130" s="627"/>
      <c r="I130" s="627"/>
      <c r="J130" s="627"/>
    </row>
    <row r="131" spans="1:10" ht="15.75" x14ac:dyDescent="0.25">
      <c r="A131" s="622" t="s">
        <v>478</v>
      </c>
      <c r="B131" s="622"/>
      <c r="C131" s="622"/>
      <c r="D131" s="622"/>
      <c r="E131" s="622"/>
      <c r="F131" s="622"/>
      <c r="G131" s="622"/>
      <c r="H131" s="622"/>
      <c r="I131" s="622"/>
      <c r="J131" s="622"/>
    </row>
    <row r="132" spans="1:10" ht="15.75" x14ac:dyDescent="0.25">
      <c r="A132" s="623" t="s">
        <v>479</v>
      </c>
      <c r="B132" s="623"/>
      <c r="C132" s="623"/>
      <c r="D132" s="623"/>
      <c r="E132" s="623"/>
      <c r="F132" s="623"/>
      <c r="G132" s="623"/>
      <c r="H132" s="623"/>
      <c r="I132" s="623"/>
      <c r="J132" s="623"/>
    </row>
    <row r="133" spans="1:10" ht="15.75" x14ac:dyDescent="0.25">
      <c r="A133" s="624" t="s">
        <v>480</v>
      </c>
      <c r="B133" s="624"/>
      <c r="C133" s="624"/>
      <c r="D133" s="624"/>
      <c r="E133" s="624"/>
      <c r="F133" s="624"/>
      <c r="G133" s="624"/>
      <c r="H133" s="624"/>
      <c r="I133" s="624"/>
      <c r="J133" s="624"/>
    </row>
    <row r="134" spans="1:10" ht="15.75" x14ac:dyDescent="0.25">
      <c r="A134" s="623" t="s">
        <v>481</v>
      </c>
      <c r="B134" s="623"/>
      <c r="C134" s="623"/>
      <c r="D134" s="623"/>
      <c r="E134" s="623"/>
      <c r="F134" s="623"/>
      <c r="G134" s="623"/>
      <c r="H134" s="623"/>
      <c r="I134" s="623"/>
      <c r="J134" s="623"/>
    </row>
    <row r="135" spans="1:10" ht="15.75" x14ac:dyDescent="0.25">
      <c r="A135" s="623" t="s">
        <v>482</v>
      </c>
      <c r="B135" s="623"/>
      <c r="C135" s="623"/>
      <c r="D135" s="623"/>
      <c r="E135" s="623"/>
      <c r="F135" s="623"/>
      <c r="G135" s="623"/>
      <c r="H135" s="623"/>
      <c r="I135" s="623"/>
      <c r="J135" s="623"/>
    </row>
    <row r="136" spans="1:10" ht="15.75" x14ac:dyDescent="0.25">
      <c r="A136" s="623" t="s">
        <v>483</v>
      </c>
      <c r="B136" s="623"/>
      <c r="C136" s="623"/>
      <c r="D136" s="623"/>
      <c r="E136" s="623"/>
      <c r="F136" s="623"/>
      <c r="G136" s="623"/>
      <c r="H136" s="623"/>
      <c r="I136" s="623"/>
      <c r="J136" s="623"/>
    </row>
    <row r="137" spans="1:10" ht="15.75" x14ac:dyDescent="0.25">
      <c r="A137" s="5" t="s">
        <v>484</v>
      </c>
      <c r="B137" s="32" t="s">
        <v>485</v>
      </c>
      <c r="C137" s="32"/>
      <c r="D137" s="32"/>
      <c r="E137" s="32"/>
      <c r="F137" s="32"/>
      <c r="G137" s="32"/>
      <c r="H137" s="32"/>
      <c r="I137" s="32"/>
      <c r="J137" s="32"/>
    </row>
    <row r="138" spans="1:10" ht="15.75" x14ac:dyDescent="0.25">
      <c r="A138" s="623" t="s">
        <v>486</v>
      </c>
      <c r="B138" s="623"/>
      <c r="C138" s="623"/>
      <c r="D138" s="623"/>
      <c r="E138" s="623"/>
      <c r="F138" s="623"/>
      <c r="G138" s="623"/>
      <c r="H138" s="623"/>
      <c r="I138" s="623"/>
      <c r="J138" s="623"/>
    </row>
    <row r="139" spans="1:10" ht="15.75" x14ac:dyDescent="0.25">
      <c r="A139" s="623" t="s">
        <v>487</v>
      </c>
      <c r="B139" s="623"/>
      <c r="C139" s="623"/>
      <c r="D139" s="623"/>
      <c r="E139" s="623"/>
      <c r="F139" s="623"/>
      <c r="G139" s="623"/>
      <c r="H139" s="623"/>
      <c r="I139" s="623"/>
      <c r="J139" s="623"/>
    </row>
    <row r="140" spans="1:10" ht="15.75" x14ac:dyDescent="0.25">
      <c r="A140" s="623" t="s">
        <v>488</v>
      </c>
      <c r="B140" s="623"/>
      <c r="C140" s="623"/>
      <c r="D140" s="623"/>
      <c r="E140" s="623"/>
      <c r="F140" s="623"/>
      <c r="G140" s="623"/>
      <c r="H140" s="623"/>
      <c r="I140" s="623"/>
      <c r="J140" s="623"/>
    </row>
    <row r="141" spans="1:10" ht="15.75" x14ac:dyDescent="0.25">
      <c r="A141" s="623" t="s">
        <v>489</v>
      </c>
      <c r="B141" s="623"/>
      <c r="C141" s="623"/>
      <c r="D141" s="623"/>
      <c r="E141" s="623"/>
      <c r="F141" s="623"/>
      <c r="G141" s="623"/>
      <c r="H141" s="623"/>
      <c r="I141" s="623"/>
      <c r="J141" s="623"/>
    </row>
    <row r="142" spans="1:10" ht="15.75" x14ac:dyDescent="0.25">
      <c r="A142" s="622" t="s">
        <v>490</v>
      </c>
      <c r="B142" s="622"/>
      <c r="C142" s="622"/>
      <c r="D142" s="622"/>
      <c r="E142" s="622"/>
      <c r="F142" s="622"/>
      <c r="G142" s="622"/>
      <c r="H142" s="622"/>
      <c r="I142" s="622"/>
      <c r="J142" s="622"/>
    </row>
    <row r="143" spans="1:10" ht="15.75" x14ac:dyDescent="0.25">
      <c r="A143" s="622" t="s">
        <v>491</v>
      </c>
      <c r="B143" s="622"/>
      <c r="C143" s="622"/>
      <c r="D143" s="622"/>
      <c r="E143" s="622"/>
      <c r="F143" s="622"/>
      <c r="G143" s="622"/>
      <c r="H143" s="622"/>
      <c r="I143" s="622"/>
      <c r="J143" s="622"/>
    </row>
    <row r="144" spans="1:10" ht="15.75" x14ac:dyDescent="0.25">
      <c r="A144" s="257"/>
      <c r="B144" s="257"/>
      <c r="C144" s="257"/>
      <c r="D144" s="257"/>
      <c r="E144" s="257"/>
      <c r="F144" s="257"/>
      <c r="G144" s="257"/>
      <c r="H144" s="257"/>
      <c r="I144" s="257"/>
      <c r="J144" s="257"/>
    </row>
    <row r="145" spans="1:10" ht="15.75" x14ac:dyDescent="0.25">
      <c r="A145" s="623" t="s">
        <v>492</v>
      </c>
      <c r="B145" s="623"/>
      <c r="C145" s="623"/>
      <c r="D145" s="623"/>
      <c r="E145" s="623"/>
      <c r="F145" s="623"/>
      <c r="G145" s="623"/>
      <c r="H145" s="623"/>
      <c r="I145" s="623"/>
      <c r="J145" s="623"/>
    </row>
    <row r="146" spans="1:10" ht="15.75" x14ac:dyDescent="0.25">
      <c r="A146" s="622" t="s">
        <v>493</v>
      </c>
      <c r="B146" s="622"/>
      <c r="C146" s="622"/>
      <c r="D146" s="622"/>
      <c r="E146" s="622"/>
      <c r="F146" s="622"/>
      <c r="G146" s="622"/>
      <c r="H146" s="622"/>
      <c r="I146" s="622"/>
      <c r="J146" s="622"/>
    </row>
    <row r="147" spans="1:10" ht="15.75" x14ac:dyDescent="0.25">
      <c r="A147" s="624" t="s">
        <v>494</v>
      </c>
      <c r="B147" s="624"/>
      <c r="C147" s="624"/>
      <c r="D147" s="624"/>
      <c r="E147" s="624"/>
      <c r="F147" s="624"/>
      <c r="G147" s="624"/>
      <c r="H147" s="624"/>
      <c r="I147" s="624"/>
      <c r="J147" s="624"/>
    </row>
    <row r="148" spans="1:10" ht="15.75" x14ac:dyDescent="0.25">
      <c r="A148" s="624" t="s">
        <v>495</v>
      </c>
      <c r="B148" s="624"/>
      <c r="C148" s="624"/>
      <c r="D148" s="624"/>
      <c r="E148" s="624"/>
      <c r="F148" s="624"/>
      <c r="G148" s="624"/>
      <c r="H148" s="624"/>
      <c r="I148" s="624"/>
      <c r="J148" s="624"/>
    </row>
    <row r="149" spans="1:10" ht="15.75" x14ac:dyDescent="0.25">
      <c r="A149" s="623" t="s">
        <v>489</v>
      </c>
      <c r="B149" s="623"/>
      <c r="C149" s="623"/>
      <c r="D149" s="623"/>
      <c r="E149" s="623"/>
      <c r="F149" s="623"/>
      <c r="G149" s="623"/>
      <c r="H149" s="623"/>
      <c r="I149" s="623"/>
      <c r="J149" s="623"/>
    </row>
    <row r="150" spans="1:10" ht="15.75" x14ac:dyDescent="0.25">
      <c r="A150" s="623" t="s">
        <v>496</v>
      </c>
      <c r="B150" s="623"/>
      <c r="C150" s="623"/>
      <c r="D150" s="623"/>
      <c r="E150" s="623"/>
      <c r="F150" s="623"/>
      <c r="G150" s="623"/>
      <c r="H150" s="623"/>
      <c r="I150" s="623"/>
      <c r="J150" s="623"/>
    </row>
    <row r="151" spans="1:10" ht="15.75" x14ac:dyDescent="0.25">
      <c r="A151" s="622" t="s">
        <v>497</v>
      </c>
      <c r="B151" s="622"/>
      <c r="C151" s="622"/>
      <c r="D151" s="622"/>
      <c r="E151" s="622"/>
      <c r="F151" s="622"/>
      <c r="G151" s="622"/>
      <c r="H151" s="622"/>
      <c r="I151" s="622"/>
      <c r="J151" s="622"/>
    </row>
    <row r="152" spans="1:10" ht="15.75" x14ac:dyDescent="0.25">
      <c r="A152" s="624" t="s">
        <v>498</v>
      </c>
      <c r="B152" s="624"/>
      <c r="C152" s="624"/>
      <c r="D152" s="624"/>
      <c r="E152" s="624"/>
      <c r="F152" s="624"/>
      <c r="G152" s="624"/>
      <c r="H152" s="624"/>
      <c r="I152" s="624"/>
      <c r="J152" s="624"/>
    </row>
    <row r="153" spans="1:10" ht="15.75" x14ac:dyDescent="0.25">
      <c r="A153" s="622" t="s">
        <v>499</v>
      </c>
      <c r="B153" s="622"/>
      <c r="C153" s="622"/>
      <c r="D153" s="622"/>
      <c r="E153" s="622"/>
      <c r="F153" s="622"/>
      <c r="G153" s="622"/>
      <c r="H153" s="622"/>
      <c r="I153" s="622"/>
      <c r="J153" s="622"/>
    </row>
    <row r="154" spans="1:10" ht="15.75" x14ac:dyDescent="0.25">
      <c r="A154" s="622" t="s">
        <v>500</v>
      </c>
      <c r="B154" s="622"/>
      <c r="C154" s="622"/>
      <c r="D154" s="622"/>
      <c r="E154" s="622"/>
      <c r="F154" s="622"/>
      <c r="G154" s="622"/>
      <c r="H154" s="622"/>
      <c r="I154" s="622"/>
      <c r="J154" s="622"/>
    </row>
    <row r="155" spans="1:10" ht="15.75" x14ac:dyDescent="0.25">
      <c r="A155" s="622" t="s">
        <v>501</v>
      </c>
      <c r="B155" s="622"/>
      <c r="C155" s="622"/>
      <c r="D155" s="622"/>
      <c r="E155" s="622"/>
      <c r="F155" s="622"/>
      <c r="G155" s="622"/>
      <c r="H155" s="622"/>
      <c r="I155" s="622"/>
      <c r="J155" s="622"/>
    </row>
    <row r="156" spans="1:10" ht="15.75" x14ac:dyDescent="0.25">
      <c r="A156" s="624" t="s">
        <v>502</v>
      </c>
      <c r="B156" s="624"/>
      <c r="C156" s="624"/>
      <c r="D156" s="624"/>
      <c r="E156" s="624"/>
      <c r="F156" s="624"/>
      <c r="G156" s="624"/>
      <c r="H156" s="624"/>
      <c r="I156" s="624"/>
      <c r="J156" s="624"/>
    </row>
    <row r="157" spans="1:10" ht="15.75" x14ac:dyDescent="0.25">
      <c r="A157" s="623" t="s">
        <v>489</v>
      </c>
      <c r="B157" s="623"/>
      <c r="C157" s="623"/>
      <c r="D157" s="623"/>
      <c r="E157" s="623"/>
      <c r="F157" s="623"/>
      <c r="G157" s="623"/>
      <c r="H157" s="623"/>
      <c r="I157" s="623"/>
      <c r="J157" s="623"/>
    </row>
    <row r="158" spans="1:10" ht="15.75" x14ac:dyDescent="0.25">
      <c r="A158" s="623" t="s">
        <v>503</v>
      </c>
      <c r="B158" s="623"/>
      <c r="C158" s="623"/>
      <c r="D158" s="623"/>
      <c r="E158" s="623"/>
      <c r="F158" s="623"/>
      <c r="G158" s="623"/>
      <c r="H158" s="623"/>
      <c r="I158" s="623"/>
      <c r="J158" s="623"/>
    </row>
    <row r="159" spans="1:10" ht="15.75" x14ac:dyDescent="0.25">
      <c r="A159" s="624" t="s">
        <v>504</v>
      </c>
      <c r="B159" s="624"/>
      <c r="C159" s="624"/>
      <c r="D159" s="624"/>
      <c r="E159" s="624"/>
      <c r="F159" s="624"/>
      <c r="G159" s="624"/>
      <c r="H159" s="624"/>
      <c r="I159" s="624"/>
      <c r="J159" s="624"/>
    </row>
    <row r="160" spans="1:10" ht="15.75" x14ac:dyDescent="0.25">
      <c r="A160" s="623" t="s">
        <v>505</v>
      </c>
      <c r="B160" s="623"/>
      <c r="C160" s="623"/>
      <c r="D160" s="623"/>
      <c r="E160" s="623"/>
      <c r="F160" s="623"/>
      <c r="G160" s="623"/>
      <c r="H160" s="623"/>
      <c r="I160" s="623"/>
      <c r="J160" s="623"/>
    </row>
    <row r="161" spans="1:10" ht="15.75" x14ac:dyDescent="0.25">
      <c r="A161" s="623" t="s">
        <v>506</v>
      </c>
      <c r="B161" s="623"/>
      <c r="C161" s="623"/>
      <c r="D161" s="623"/>
      <c r="E161" s="623"/>
      <c r="F161" s="623"/>
      <c r="G161" s="623"/>
      <c r="H161" s="623"/>
      <c r="I161" s="623"/>
      <c r="J161" s="623"/>
    </row>
    <row r="162" spans="1:10" ht="15.75" x14ac:dyDescent="0.25">
      <c r="A162" s="622" t="s">
        <v>507</v>
      </c>
      <c r="B162" s="622"/>
      <c r="C162" s="622"/>
      <c r="D162" s="622"/>
      <c r="E162" s="622"/>
      <c r="F162" s="622"/>
      <c r="G162" s="622"/>
      <c r="H162" s="622"/>
      <c r="I162" s="622"/>
      <c r="J162" s="622"/>
    </row>
    <row r="163" spans="1:10" ht="15.75" x14ac:dyDescent="0.25">
      <c r="A163" s="622" t="s">
        <v>508</v>
      </c>
      <c r="B163" s="622"/>
      <c r="C163" s="622"/>
      <c r="D163" s="622"/>
      <c r="E163" s="622"/>
      <c r="F163" s="622"/>
      <c r="G163" s="622"/>
      <c r="H163" s="622"/>
      <c r="I163" s="622"/>
      <c r="J163" s="622"/>
    </row>
    <row r="164" spans="1:10" ht="15.75" x14ac:dyDescent="0.25">
      <c r="A164" s="622" t="s">
        <v>509</v>
      </c>
      <c r="B164" s="622"/>
      <c r="C164" s="622"/>
      <c r="D164" s="622"/>
      <c r="E164" s="622"/>
      <c r="F164" s="622"/>
      <c r="G164" s="622"/>
      <c r="H164" s="622"/>
      <c r="I164" s="622"/>
      <c r="J164" s="622"/>
    </row>
    <row r="165" spans="1:10" ht="15.75" x14ac:dyDescent="0.25">
      <c r="A165" s="622" t="s">
        <v>510</v>
      </c>
      <c r="B165" s="622"/>
      <c r="C165" s="622"/>
      <c r="D165" s="622"/>
      <c r="E165" s="622"/>
      <c r="F165" s="622"/>
      <c r="G165" s="622"/>
      <c r="H165" s="622"/>
      <c r="I165" s="622"/>
      <c r="J165" s="622"/>
    </row>
    <row r="166" spans="1:10" ht="15.75" x14ac:dyDescent="0.25">
      <c r="A166" s="35"/>
      <c r="B166" s="32"/>
      <c r="C166" s="32"/>
      <c r="D166" s="32"/>
      <c r="E166" s="32"/>
      <c r="F166" s="32"/>
      <c r="G166" s="32"/>
      <c r="H166" s="32"/>
      <c r="I166" s="32"/>
      <c r="J166" s="32"/>
    </row>
    <row r="167" spans="1:10" ht="15.75" x14ac:dyDescent="0.25">
      <c r="A167" s="623" t="s">
        <v>511</v>
      </c>
      <c r="B167" s="623"/>
      <c r="C167" s="623"/>
      <c r="D167" s="623"/>
      <c r="E167" s="623"/>
      <c r="F167" s="623"/>
      <c r="G167" s="623"/>
      <c r="H167" s="623"/>
      <c r="I167" s="623"/>
      <c r="J167" s="623"/>
    </row>
    <row r="168" spans="1:10" ht="15.75" x14ac:dyDescent="0.25">
      <c r="A168" s="624" t="s">
        <v>512</v>
      </c>
      <c r="B168" s="624"/>
      <c r="C168" s="624"/>
      <c r="D168" s="624"/>
      <c r="E168" s="624"/>
      <c r="F168" s="624"/>
      <c r="G168" s="624"/>
      <c r="H168" s="624"/>
      <c r="I168" s="624"/>
      <c r="J168" s="624"/>
    </row>
    <row r="169" spans="1:10" ht="43.5" customHeight="1" x14ac:dyDescent="0.25">
      <c r="A169" s="622" t="s">
        <v>513</v>
      </c>
      <c r="B169" s="622"/>
      <c r="C169" s="622"/>
      <c r="D169" s="622"/>
      <c r="E169" s="622"/>
      <c r="F169" s="622"/>
      <c r="G169" s="622"/>
      <c r="H169" s="622"/>
      <c r="I169" s="622"/>
      <c r="J169" s="622"/>
    </row>
    <row r="170" spans="1:10" ht="29.25" customHeight="1" x14ac:dyDescent="0.25">
      <c r="A170" s="622" t="s">
        <v>514</v>
      </c>
      <c r="B170" s="622"/>
      <c r="C170" s="622"/>
      <c r="D170" s="622"/>
      <c r="E170" s="622"/>
      <c r="F170" s="622"/>
      <c r="G170" s="622"/>
      <c r="H170" s="622"/>
      <c r="I170" s="622"/>
      <c r="J170" s="622"/>
    </row>
    <row r="171" spans="1:10" ht="48.75" customHeight="1" x14ac:dyDescent="0.25">
      <c r="A171" s="622" t="s">
        <v>515</v>
      </c>
      <c r="B171" s="622"/>
      <c r="C171" s="622"/>
      <c r="D171" s="622"/>
      <c r="E171" s="622"/>
      <c r="F171" s="622"/>
      <c r="G171" s="622"/>
      <c r="H171" s="622"/>
      <c r="I171" s="622"/>
      <c r="J171" s="622"/>
    </row>
    <row r="172" spans="1:10" ht="45.75" customHeight="1" x14ac:dyDescent="0.25">
      <c r="A172" s="622" t="s">
        <v>516</v>
      </c>
      <c r="B172" s="622"/>
      <c r="C172" s="622"/>
      <c r="D172" s="622"/>
      <c r="E172" s="622"/>
      <c r="F172" s="622"/>
      <c r="G172" s="622"/>
      <c r="H172" s="622"/>
      <c r="I172" s="622"/>
      <c r="J172" s="622"/>
    </row>
    <row r="173" spans="1:10" ht="15.75" x14ac:dyDescent="0.25">
      <c r="A173" s="626" t="s">
        <v>517</v>
      </c>
      <c r="B173" s="626"/>
      <c r="C173" s="626"/>
      <c r="D173" s="626"/>
      <c r="E173" s="626"/>
      <c r="F173" s="626"/>
      <c r="G173" s="626"/>
      <c r="H173" s="626"/>
      <c r="I173" s="626"/>
      <c r="J173" s="626"/>
    </row>
    <row r="174" spans="1:10" ht="48.75" customHeight="1" x14ac:dyDescent="0.25">
      <c r="A174" s="622" t="s">
        <v>518</v>
      </c>
      <c r="B174" s="622"/>
      <c r="C174" s="622"/>
      <c r="D174" s="622"/>
      <c r="E174" s="622"/>
      <c r="F174" s="622"/>
      <c r="G174" s="622"/>
      <c r="H174" s="622"/>
      <c r="I174" s="622"/>
      <c r="J174" s="622"/>
    </row>
    <row r="175" spans="1:10" ht="37.5" customHeight="1" x14ac:dyDescent="0.25">
      <c r="A175" s="622" t="s">
        <v>519</v>
      </c>
      <c r="B175" s="622"/>
      <c r="C175" s="622"/>
      <c r="D175" s="622"/>
      <c r="E175" s="622"/>
      <c r="F175" s="622"/>
      <c r="G175" s="622"/>
      <c r="H175" s="622"/>
      <c r="I175" s="622"/>
      <c r="J175" s="622"/>
    </row>
    <row r="176" spans="1:10" ht="15" customHeight="1" x14ac:dyDescent="0.25">
      <c r="A176" s="622" t="s">
        <v>520</v>
      </c>
      <c r="B176" s="622"/>
      <c r="C176" s="622"/>
      <c r="D176" s="622"/>
      <c r="E176" s="622"/>
      <c r="F176" s="622"/>
      <c r="G176" s="622"/>
      <c r="H176" s="622"/>
      <c r="I176" s="622"/>
      <c r="J176" s="622"/>
    </row>
    <row r="177" spans="1:10" ht="57.75" customHeight="1" x14ac:dyDescent="0.25">
      <c r="A177" s="622" t="s">
        <v>521</v>
      </c>
      <c r="B177" s="622"/>
      <c r="C177" s="622"/>
      <c r="D177" s="622"/>
      <c r="E177" s="622"/>
      <c r="F177" s="622"/>
      <c r="G177" s="622"/>
      <c r="H177" s="622"/>
      <c r="I177" s="622"/>
      <c r="J177" s="622"/>
    </row>
    <row r="178" spans="1:10" ht="16.5" customHeight="1" x14ac:dyDescent="0.25">
      <c r="A178" s="622" t="s">
        <v>522</v>
      </c>
      <c r="B178" s="622"/>
      <c r="C178" s="622"/>
      <c r="D178" s="622"/>
      <c r="E178" s="622"/>
      <c r="F178" s="622"/>
      <c r="G178" s="622"/>
      <c r="H178" s="622"/>
      <c r="I178" s="622"/>
      <c r="J178" s="622"/>
    </row>
    <row r="179" spans="1:10" ht="30" customHeight="1" x14ac:dyDescent="0.25">
      <c r="A179" s="622" t="s">
        <v>523</v>
      </c>
      <c r="B179" s="622"/>
      <c r="C179" s="622"/>
      <c r="D179" s="622"/>
      <c r="E179" s="622"/>
      <c r="F179" s="622"/>
      <c r="G179" s="622"/>
      <c r="H179" s="622"/>
      <c r="I179" s="622"/>
      <c r="J179" s="622"/>
    </row>
    <row r="180" spans="1:10" ht="30.75" customHeight="1" x14ac:dyDescent="0.25">
      <c r="A180" s="622" t="s">
        <v>524</v>
      </c>
      <c r="B180" s="622"/>
      <c r="C180" s="622"/>
      <c r="D180" s="622"/>
      <c r="E180" s="622"/>
      <c r="F180" s="622"/>
      <c r="G180" s="622"/>
      <c r="H180" s="622"/>
      <c r="I180" s="622"/>
      <c r="J180" s="622"/>
    </row>
    <row r="181" spans="1:10" ht="15.75" x14ac:dyDescent="0.25">
      <c r="A181" s="36"/>
      <c r="B181" s="32"/>
      <c r="C181" s="32"/>
      <c r="D181" s="32"/>
      <c r="E181" s="32"/>
      <c r="F181" s="32"/>
      <c r="G181" s="32"/>
      <c r="H181" s="32"/>
      <c r="I181" s="32"/>
      <c r="J181" s="32"/>
    </row>
    <row r="182" spans="1:10" ht="15.75" x14ac:dyDescent="0.25">
      <c r="A182" s="623" t="s">
        <v>525</v>
      </c>
      <c r="B182" s="623"/>
      <c r="C182" s="623"/>
      <c r="D182" s="623"/>
      <c r="E182" s="623"/>
      <c r="F182" s="623"/>
      <c r="G182" s="623"/>
      <c r="H182" s="623"/>
      <c r="I182" s="623"/>
      <c r="J182" s="623"/>
    </row>
    <row r="183" spans="1:10" ht="15.75" x14ac:dyDescent="0.25">
      <c r="A183" s="623" t="s">
        <v>526</v>
      </c>
      <c r="B183" s="623"/>
      <c r="C183" s="623"/>
      <c r="D183" s="623"/>
      <c r="E183" s="623"/>
      <c r="F183" s="623"/>
      <c r="G183" s="623"/>
      <c r="H183" s="623"/>
      <c r="I183" s="623"/>
      <c r="J183" s="623"/>
    </row>
    <row r="184" spans="1:10" ht="15.75" x14ac:dyDescent="0.25">
      <c r="A184" s="626" t="s">
        <v>527</v>
      </c>
      <c r="B184" s="626"/>
      <c r="C184" s="626"/>
      <c r="D184" s="626"/>
      <c r="E184" s="626"/>
      <c r="F184" s="626"/>
      <c r="G184" s="626"/>
      <c r="H184" s="626"/>
      <c r="I184" s="626"/>
      <c r="J184" s="626"/>
    </row>
    <row r="185" spans="1:10" ht="15.75" x14ac:dyDescent="0.25">
      <c r="A185" s="623" t="s">
        <v>528</v>
      </c>
      <c r="B185" s="623"/>
      <c r="C185" s="623"/>
      <c r="D185" s="623"/>
      <c r="E185" s="623"/>
      <c r="F185" s="623"/>
      <c r="G185" s="623"/>
      <c r="H185" s="623"/>
      <c r="I185" s="623"/>
      <c r="J185" s="623"/>
    </row>
    <row r="186" spans="1:10" ht="15.75" x14ac:dyDescent="0.25">
      <c r="A186" s="623" t="s">
        <v>529</v>
      </c>
      <c r="B186" s="623"/>
      <c r="C186" s="623"/>
      <c r="D186" s="623"/>
      <c r="E186" s="623"/>
      <c r="F186" s="623"/>
      <c r="G186" s="623"/>
      <c r="H186" s="623"/>
      <c r="I186" s="623"/>
      <c r="J186" s="623"/>
    </row>
    <row r="187" spans="1:10" ht="15.75" x14ac:dyDescent="0.25">
      <c r="A187" s="624" t="s">
        <v>482</v>
      </c>
      <c r="B187" s="624"/>
      <c r="C187" s="624"/>
      <c r="D187" s="624"/>
      <c r="E187" s="624"/>
      <c r="F187" s="624"/>
      <c r="G187" s="624"/>
      <c r="H187" s="624"/>
      <c r="I187" s="624"/>
      <c r="J187" s="624"/>
    </row>
    <row r="188" spans="1:10" ht="15.75" x14ac:dyDescent="0.25">
      <c r="A188" s="623" t="s">
        <v>530</v>
      </c>
      <c r="B188" s="623"/>
      <c r="C188" s="623"/>
      <c r="D188" s="623"/>
      <c r="E188" s="623"/>
      <c r="F188" s="623"/>
      <c r="G188" s="623"/>
      <c r="H188" s="623"/>
      <c r="I188" s="623"/>
      <c r="J188" s="623"/>
    </row>
    <row r="189" spans="1:10" ht="15.75" x14ac:dyDescent="0.25">
      <c r="A189" s="624" t="s">
        <v>531</v>
      </c>
      <c r="B189" s="624"/>
      <c r="C189" s="624"/>
      <c r="D189" s="624"/>
      <c r="E189" s="624"/>
      <c r="F189" s="624"/>
      <c r="G189" s="624"/>
      <c r="H189" s="624"/>
      <c r="I189" s="624"/>
      <c r="J189" s="624"/>
    </row>
    <row r="190" spans="1:10" ht="15.75" x14ac:dyDescent="0.25">
      <c r="A190" s="624" t="s">
        <v>532</v>
      </c>
      <c r="B190" s="624"/>
      <c r="C190" s="624"/>
      <c r="D190" s="624"/>
      <c r="E190" s="624"/>
      <c r="F190" s="624"/>
      <c r="G190" s="624"/>
      <c r="H190" s="624"/>
      <c r="I190" s="624"/>
      <c r="J190" s="624"/>
    </row>
    <row r="191" spans="1:10" ht="15.75" x14ac:dyDescent="0.25">
      <c r="A191" s="622" t="s">
        <v>533</v>
      </c>
      <c r="B191" s="622"/>
      <c r="C191" s="622"/>
      <c r="D191" s="622"/>
      <c r="E191" s="622"/>
      <c r="F191" s="622"/>
      <c r="G191" s="622"/>
      <c r="H191" s="622"/>
      <c r="I191" s="622"/>
      <c r="J191" s="622"/>
    </row>
    <row r="192" spans="1:10" ht="15.75" x14ac:dyDescent="0.25">
      <c r="A192" s="625" t="s">
        <v>534</v>
      </c>
      <c r="B192" s="625"/>
      <c r="C192" s="625"/>
      <c r="D192" s="625"/>
      <c r="E192" s="625"/>
      <c r="F192" s="625"/>
      <c r="G192" s="625"/>
      <c r="H192" s="625"/>
      <c r="I192" s="625"/>
      <c r="J192" s="625"/>
    </row>
    <row r="193" spans="1:10" ht="15.75" x14ac:dyDescent="0.25">
      <c r="A193" s="623" t="s">
        <v>505</v>
      </c>
      <c r="B193" s="623"/>
      <c r="C193" s="623"/>
      <c r="D193" s="623"/>
      <c r="E193" s="623"/>
      <c r="F193" s="623"/>
      <c r="G193" s="623"/>
      <c r="H193" s="623"/>
      <c r="I193" s="623"/>
      <c r="J193" s="623"/>
    </row>
    <row r="194" spans="1:10" ht="15.75" x14ac:dyDescent="0.25">
      <c r="A194" s="623" t="s">
        <v>535</v>
      </c>
      <c r="B194" s="623"/>
      <c r="C194" s="623"/>
      <c r="D194" s="623"/>
      <c r="E194" s="623"/>
      <c r="F194" s="623"/>
      <c r="G194" s="623"/>
      <c r="H194" s="623"/>
      <c r="I194" s="623"/>
      <c r="J194" s="623"/>
    </row>
    <row r="195" spans="1:10" ht="40.5" customHeight="1" x14ac:dyDescent="0.25">
      <c r="A195" s="622" t="s">
        <v>536</v>
      </c>
      <c r="B195" s="622"/>
      <c r="C195" s="622"/>
      <c r="D195" s="622"/>
      <c r="E195" s="622"/>
      <c r="F195" s="622"/>
      <c r="G195" s="622"/>
      <c r="H195" s="622"/>
      <c r="I195" s="622"/>
      <c r="J195" s="622"/>
    </row>
    <row r="196" spans="1:10" ht="15.75" x14ac:dyDescent="0.25">
      <c r="A196" s="36"/>
      <c r="B196" s="32"/>
      <c r="C196" s="32"/>
      <c r="D196" s="32"/>
      <c r="E196" s="32"/>
      <c r="F196" s="32"/>
      <c r="G196" s="32"/>
      <c r="H196" s="32"/>
      <c r="I196" s="32"/>
      <c r="J196" s="32"/>
    </row>
    <row r="197" spans="1:10" ht="15.75" x14ac:dyDescent="0.25">
      <c r="A197" s="623" t="s">
        <v>537</v>
      </c>
      <c r="B197" s="623"/>
      <c r="C197" s="623"/>
      <c r="D197" s="623"/>
      <c r="E197" s="623"/>
      <c r="F197" s="623"/>
      <c r="G197" s="623"/>
      <c r="H197" s="623"/>
      <c r="I197" s="623"/>
      <c r="J197" s="623"/>
    </row>
    <row r="198" spans="1:10" ht="15.75" x14ac:dyDescent="0.25">
      <c r="A198" s="623" t="s">
        <v>538</v>
      </c>
      <c r="B198" s="623"/>
      <c r="C198" s="623"/>
      <c r="D198" s="623"/>
      <c r="E198" s="623"/>
      <c r="F198" s="623"/>
      <c r="G198" s="623"/>
      <c r="H198" s="623"/>
      <c r="I198" s="623"/>
      <c r="J198" s="623"/>
    </row>
    <row r="199" spans="1:10" ht="15.75" customHeight="1" x14ac:dyDescent="0.25">
      <c r="A199" s="622" t="s">
        <v>539</v>
      </c>
      <c r="B199" s="622"/>
      <c r="C199" s="622"/>
      <c r="D199" s="622"/>
      <c r="E199" s="622"/>
      <c r="F199" s="622"/>
      <c r="G199" s="622"/>
      <c r="H199" s="622"/>
      <c r="I199" s="622"/>
      <c r="J199" s="622"/>
    </row>
    <row r="200" spans="1:10" ht="15.75" x14ac:dyDescent="0.25">
      <c r="A200" s="255"/>
      <c r="B200" s="32"/>
      <c r="C200" s="32"/>
      <c r="D200" s="32"/>
      <c r="E200" s="32"/>
      <c r="F200" s="32"/>
      <c r="G200" s="32"/>
      <c r="H200" s="32"/>
      <c r="I200" s="32"/>
      <c r="J200" s="32"/>
    </row>
    <row r="201" spans="1:10" ht="15.75" x14ac:dyDescent="0.25">
      <c r="A201" s="623" t="s">
        <v>540</v>
      </c>
      <c r="B201" s="623"/>
      <c r="C201" s="623"/>
      <c r="D201" s="623"/>
      <c r="E201" s="623"/>
      <c r="F201" s="623"/>
      <c r="G201" s="623"/>
      <c r="H201" s="623"/>
      <c r="I201" s="623"/>
      <c r="J201" s="623"/>
    </row>
    <row r="202" spans="1:10" ht="15.75" x14ac:dyDescent="0.25">
      <c r="A202" s="623" t="s">
        <v>541</v>
      </c>
      <c r="B202" s="623"/>
      <c r="C202" s="623"/>
      <c r="D202" s="623"/>
      <c r="E202" s="623"/>
      <c r="F202" s="623"/>
      <c r="G202" s="623"/>
      <c r="H202" s="623"/>
      <c r="I202" s="623"/>
      <c r="J202" s="623"/>
    </row>
    <row r="203" spans="1:10" ht="15.75" x14ac:dyDescent="0.25">
      <c r="A203" s="622" t="s">
        <v>542</v>
      </c>
      <c r="B203" s="622"/>
      <c r="C203" s="622"/>
      <c r="D203" s="622"/>
      <c r="E203" s="622"/>
      <c r="F203" s="622"/>
      <c r="G203" s="622"/>
      <c r="H203" s="622"/>
      <c r="I203" s="622"/>
      <c r="J203" s="622"/>
    </row>
    <row r="204" spans="1:10" ht="15.75" x14ac:dyDescent="0.25">
      <c r="A204" s="622" t="s">
        <v>543</v>
      </c>
      <c r="B204" s="622"/>
      <c r="C204" s="622"/>
      <c r="D204" s="622"/>
      <c r="E204" s="622"/>
      <c r="F204" s="622"/>
      <c r="G204" s="622"/>
      <c r="H204" s="622"/>
      <c r="I204" s="622"/>
      <c r="J204" s="622"/>
    </row>
    <row r="205" spans="1:10" ht="29.25" customHeight="1" x14ac:dyDescent="0.25">
      <c r="A205" s="622" t="s">
        <v>544</v>
      </c>
      <c r="B205" s="622"/>
      <c r="C205" s="622"/>
      <c r="D205" s="622"/>
      <c r="E205" s="622"/>
      <c r="F205" s="622"/>
      <c r="G205" s="622"/>
      <c r="H205" s="622"/>
      <c r="I205" s="622"/>
      <c r="J205" s="622"/>
    </row>
    <row r="206" spans="1:10" ht="62.25" customHeight="1" x14ac:dyDescent="0.25">
      <c r="A206" s="622" t="s">
        <v>545</v>
      </c>
      <c r="B206" s="622"/>
      <c r="C206" s="622"/>
      <c r="D206" s="622"/>
      <c r="E206" s="622"/>
      <c r="F206" s="622"/>
      <c r="G206" s="622"/>
      <c r="H206" s="622"/>
      <c r="I206" s="622"/>
      <c r="J206" s="622"/>
    </row>
    <row r="207" spans="1:10" ht="30" customHeight="1" x14ac:dyDescent="0.25">
      <c r="A207" s="622" t="s">
        <v>546</v>
      </c>
      <c r="B207" s="622"/>
      <c r="C207" s="622"/>
      <c r="D207" s="622"/>
      <c r="E207" s="622"/>
      <c r="F207" s="622"/>
      <c r="G207" s="622"/>
      <c r="H207" s="622"/>
      <c r="I207" s="622"/>
      <c r="J207" s="622"/>
    </row>
    <row r="208" spans="1:10" ht="45" customHeight="1" x14ac:dyDescent="0.25">
      <c r="A208" s="622" t="s">
        <v>547</v>
      </c>
      <c r="B208" s="622"/>
      <c r="C208" s="622"/>
      <c r="D208" s="622"/>
      <c r="E208" s="622"/>
      <c r="F208" s="622"/>
      <c r="G208" s="622"/>
      <c r="H208" s="622"/>
      <c r="I208" s="622"/>
      <c r="J208" s="622"/>
    </row>
    <row r="209" spans="1:10" ht="15.75" x14ac:dyDescent="0.25">
      <c r="A209" s="257"/>
      <c r="B209" s="257"/>
      <c r="C209" s="257"/>
      <c r="D209" s="257"/>
      <c r="E209" s="257"/>
      <c r="F209" s="257"/>
      <c r="G209" s="257"/>
      <c r="H209" s="257"/>
      <c r="I209" s="257"/>
      <c r="J209" s="257"/>
    </row>
    <row r="210" spans="1:10" ht="15.75" x14ac:dyDescent="0.25">
      <c r="A210" s="623" t="s">
        <v>548</v>
      </c>
      <c r="B210" s="623"/>
      <c r="C210" s="623"/>
      <c r="D210" s="623"/>
      <c r="E210" s="623"/>
      <c r="F210" s="623"/>
      <c r="G210" s="623"/>
      <c r="H210" s="623"/>
      <c r="I210" s="623"/>
      <c r="J210" s="623"/>
    </row>
    <row r="211" spans="1:10" ht="31.5" customHeight="1" x14ac:dyDescent="0.25">
      <c r="A211" s="622" t="s">
        <v>549</v>
      </c>
      <c r="B211" s="622"/>
      <c r="C211" s="622"/>
      <c r="D211" s="622"/>
      <c r="E211" s="622"/>
      <c r="F211" s="622"/>
      <c r="G211" s="622"/>
      <c r="H211" s="622"/>
      <c r="I211" s="622"/>
      <c r="J211" s="622"/>
    </row>
    <row r="212" spans="1:10" ht="15.75" x14ac:dyDescent="0.25">
      <c r="A212" s="257"/>
      <c r="B212" s="257"/>
      <c r="C212" s="257"/>
      <c r="D212" s="257"/>
      <c r="E212" s="257"/>
      <c r="F212" s="257"/>
      <c r="G212" s="257"/>
      <c r="H212" s="257"/>
      <c r="I212" s="257"/>
      <c r="J212" s="257"/>
    </row>
    <row r="213" spans="1:10" ht="15.75" x14ac:dyDescent="0.25">
      <c r="A213" s="36"/>
      <c r="B213" s="32"/>
      <c r="C213" s="32"/>
      <c r="D213" s="32"/>
      <c r="E213" s="32"/>
      <c r="F213" s="32"/>
      <c r="G213" s="32"/>
      <c r="H213" s="32"/>
      <c r="I213" s="32"/>
      <c r="J213" s="32"/>
    </row>
    <row r="214" spans="1:10" ht="15.75" x14ac:dyDescent="0.25">
      <c r="A214" s="623" t="s">
        <v>550</v>
      </c>
      <c r="B214" s="623"/>
      <c r="C214" s="623"/>
      <c r="D214" s="623"/>
      <c r="E214" s="623"/>
      <c r="F214" s="623"/>
      <c r="G214" s="623"/>
      <c r="H214" s="623"/>
      <c r="I214" s="623"/>
      <c r="J214" s="623"/>
    </row>
    <row r="215" spans="1:10" ht="21" customHeight="1" x14ac:dyDescent="0.25">
      <c r="A215" s="622" t="s">
        <v>551</v>
      </c>
      <c r="B215" s="622"/>
      <c r="C215" s="622"/>
      <c r="D215" s="622"/>
      <c r="E215" s="622"/>
      <c r="F215" s="622"/>
      <c r="G215" s="622"/>
      <c r="H215" s="622"/>
      <c r="I215" s="622"/>
      <c r="J215" s="622"/>
    </row>
    <row r="216" spans="1:10" ht="15.75" x14ac:dyDescent="0.25">
      <c r="A216" s="622" t="s">
        <v>552</v>
      </c>
      <c r="B216" s="622"/>
      <c r="C216" s="622"/>
      <c r="D216" s="622"/>
      <c r="E216" s="622"/>
      <c r="F216" s="622"/>
      <c r="G216" s="622"/>
      <c r="H216" s="622"/>
      <c r="I216" s="622"/>
      <c r="J216" s="622"/>
    </row>
    <row r="217" spans="1:10" ht="15.75" x14ac:dyDescent="0.25">
      <c r="A217" s="36"/>
      <c r="B217" s="32"/>
      <c r="C217" s="32"/>
      <c r="D217" s="32"/>
      <c r="E217" s="32"/>
      <c r="F217" s="32"/>
      <c r="G217" s="32"/>
      <c r="H217" s="32"/>
      <c r="I217" s="32"/>
      <c r="J217" s="32"/>
    </row>
    <row r="218" spans="1:10" ht="15.75" x14ac:dyDescent="0.25">
      <c r="A218" s="455" t="s">
        <v>553</v>
      </c>
      <c r="B218" s="455"/>
      <c r="C218" s="455"/>
      <c r="D218" s="455"/>
      <c r="E218" s="455"/>
      <c r="F218" s="455"/>
      <c r="G218" s="455"/>
      <c r="H218" s="455"/>
      <c r="I218" s="455"/>
      <c r="J218" s="455"/>
    </row>
    <row r="219" spans="1:10" ht="15.75" x14ac:dyDescent="0.25">
      <c r="A219" s="36"/>
      <c r="B219" s="32"/>
      <c r="C219" s="32"/>
      <c r="D219" s="32"/>
      <c r="E219" s="32"/>
      <c r="F219" s="32"/>
      <c r="G219" s="32"/>
      <c r="H219" s="32"/>
      <c r="I219" s="32"/>
      <c r="J219" s="32"/>
    </row>
    <row r="220" spans="1:10" ht="15.75" x14ac:dyDescent="0.25">
      <c r="A220" s="5" t="s">
        <v>554</v>
      </c>
      <c r="B220" s="32"/>
      <c r="C220" s="32"/>
      <c r="D220" s="32"/>
      <c r="E220" s="32"/>
      <c r="F220" s="32"/>
      <c r="G220" s="32"/>
      <c r="H220" s="32"/>
      <c r="I220" s="32"/>
      <c r="J220" s="32"/>
    </row>
    <row r="221" spans="1:10" ht="15.75" x14ac:dyDescent="0.25">
      <c r="A221" s="5" t="s">
        <v>555</v>
      </c>
      <c r="B221" s="32"/>
      <c r="C221" s="32"/>
      <c r="D221" s="32"/>
      <c r="E221" s="32"/>
      <c r="F221" s="32"/>
      <c r="G221" s="32"/>
      <c r="H221" s="32"/>
      <c r="I221" s="32"/>
      <c r="J221" s="32"/>
    </row>
    <row r="222" spans="1:10" ht="15.75" x14ac:dyDescent="0.25">
      <c r="A222" s="5" t="s">
        <v>556</v>
      </c>
      <c r="B222" s="32"/>
      <c r="C222" s="32"/>
      <c r="D222" s="32"/>
      <c r="E222" s="32"/>
      <c r="F222" s="32"/>
      <c r="G222" s="32"/>
      <c r="H222" s="32"/>
      <c r="I222" s="32"/>
      <c r="J222" s="32"/>
    </row>
    <row r="223" spans="1:10" ht="15.75" x14ac:dyDescent="0.25">
      <c r="A223" s="5" t="s">
        <v>557</v>
      </c>
      <c r="B223" s="32"/>
      <c r="C223" s="32"/>
      <c r="D223" s="32"/>
      <c r="E223" s="32"/>
      <c r="F223" s="32"/>
      <c r="G223" s="32"/>
      <c r="H223" s="32"/>
      <c r="I223" s="32"/>
      <c r="J223" s="32"/>
    </row>
    <row r="224" spans="1:10" ht="15.75" x14ac:dyDescent="0.25">
      <c r="A224" s="5" t="s">
        <v>558</v>
      </c>
      <c r="B224" s="32"/>
      <c r="C224" s="32"/>
      <c r="D224" s="32"/>
      <c r="E224" s="32"/>
      <c r="F224" s="32"/>
      <c r="G224" s="32"/>
      <c r="H224" s="32"/>
      <c r="I224" s="32"/>
      <c r="J224" s="32"/>
    </row>
    <row r="225" spans="1:10" ht="15.75" x14ac:dyDescent="0.25">
      <c r="A225" s="5" t="s">
        <v>559</v>
      </c>
      <c r="B225" s="32"/>
      <c r="C225" s="32"/>
      <c r="D225" s="32"/>
      <c r="E225" s="32"/>
      <c r="F225" s="32"/>
      <c r="G225" s="32"/>
      <c r="H225" s="32"/>
      <c r="I225" s="32"/>
      <c r="J225" s="32"/>
    </row>
    <row r="226" spans="1:10" ht="15.75" x14ac:dyDescent="0.25">
      <c r="A226" s="5" t="s">
        <v>560</v>
      </c>
      <c r="B226" s="32"/>
      <c r="C226" s="32"/>
      <c r="D226" s="32"/>
      <c r="E226" s="32"/>
      <c r="F226" s="32"/>
      <c r="G226" s="32"/>
      <c r="H226" s="32"/>
      <c r="I226" s="32"/>
      <c r="J226" s="32"/>
    </row>
    <row r="227" spans="1:10" ht="15.75" x14ac:dyDescent="0.25">
      <c r="A227" s="5" t="s">
        <v>561</v>
      </c>
      <c r="B227" s="32"/>
      <c r="C227" s="32"/>
      <c r="D227" s="32"/>
      <c r="E227" s="32"/>
      <c r="F227" s="32"/>
      <c r="G227" s="32"/>
      <c r="H227" s="32"/>
      <c r="I227" s="32"/>
      <c r="J227" s="32"/>
    </row>
    <row r="228" spans="1:10" ht="15.75" x14ac:dyDescent="0.25">
      <c r="A228" s="5" t="s">
        <v>562</v>
      </c>
      <c r="B228" s="32"/>
      <c r="C228" s="32"/>
      <c r="D228" s="32"/>
      <c r="E228" s="32"/>
      <c r="F228" s="32"/>
      <c r="G228" s="32"/>
      <c r="H228" s="32"/>
      <c r="I228" s="32"/>
      <c r="J228" s="32"/>
    </row>
    <row r="229" spans="1:10" ht="15.75" x14ac:dyDescent="0.25">
      <c r="A229" s="5" t="s">
        <v>563</v>
      </c>
      <c r="B229" s="32"/>
      <c r="C229" s="32"/>
      <c r="D229" s="32"/>
      <c r="E229" s="32"/>
      <c r="F229" s="32"/>
      <c r="G229" s="32"/>
      <c r="H229" s="32"/>
      <c r="I229" s="32"/>
      <c r="J229" s="32"/>
    </row>
    <row r="230" spans="1:10" ht="15.75" x14ac:dyDescent="0.25">
      <c r="A230" s="5" t="s">
        <v>564</v>
      </c>
      <c r="B230" s="32"/>
      <c r="C230" s="32"/>
      <c r="D230" s="32"/>
      <c r="E230" s="32"/>
      <c r="F230" s="32"/>
      <c r="G230" s="32"/>
      <c r="H230" s="32"/>
      <c r="I230" s="32"/>
      <c r="J230" s="32"/>
    </row>
    <row r="231" spans="1:10" ht="15.75" x14ac:dyDescent="0.25">
      <c r="A231" s="5" t="s">
        <v>563</v>
      </c>
      <c r="B231" s="32"/>
      <c r="C231" s="32"/>
      <c r="D231" s="32"/>
      <c r="E231" s="32"/>
      <c r="F231" s="32"/>
      <c r="G231" s="32"/>
      <c r="H231" s="32"/>
      <c r="I231" s="32"/>
      <c r="J231" s="32"/>
    </row>
    <row r="232" spans="1:10" ht="15.75" x14ac:dyDescent="0.25">
      <c r="A232" s="5" t="s">
        <v>565</v>
      </c>
      <c r="B232" s="32"/>
      <c r="C232" s="32"/>
      <c r="D232" s="32"/>
      <c r="E232" s="32"/>
      <c r="F232" s="32"/>
      <c r="G232" s="32"/>
      <c r="H232" s="32"/>
      <c r="I232" s="32"/>
      <c r="J232" s="32"/>
    </row>
    <row r="233" spans="1:10" ht="15.75" x14ac:dyDescent="0.25">
      <c r="A233" s="5" t="s">
        <v>566</v>
      </c>
      <c r="B233" s="32"/>
      <c r="C233" s="32"/>
      <c r="D233" s="32"/>
      <c r="E233" s="32"/>
      <c r="F233" s="32"/>
      <c r="G233" s="32"/>
      <c r="H233" s="32"/>
      <c r="I233" s="32"/>
      <c r="J233" s="32"/>
    </row>
    <row r="234" spans="1:10" ht="15.75" x14ac:dyDescent="0.25">
      <c r="A234" s="5" t="s">
        <v>567</v>
      </c>
      <c r="B234" s="32"/>
      <c r="C234" s="32"/>
      <c r="D234" s="32"/>
      <c r="E234" s="32"/>
      <c r="F234" s="32"/>
      <c r="G234" s="32"/>
      <c r="H234" s="32"/>
      <c r="I234" s="32"/>
      <c r="J234" s="32"/>
    </row>
    <row r="235" spans="1:10" ht="15.75" x14ac:dyDescent="0.25">
      <c r="A235" s="5" t="s">
        <v>568</v>
      </c>
      <c r="B235" s="32"/>
      <c r="C235" s="32"/>
      <c r="D235" s="32"/>
      <c r="E235" s="32"/>
      <c r="F235" s="32"/>
      <c r="G235" s="32"/>
      <c r="H235" s="32"/>
      <c r="I235" s="32"/>
      <c r="J235" s="32"/>
    </row>
    <row r="236" spans="1:10" ht="15.75" x14ac:dyDescent="0.25">
      <c r="A236" s="5" t="s">
        <v>569</v>
      </c>
      <c r="B236" s="32"/>
      <c r="C236" s="32"/>
      <c r="D236" s="32"/>
      <c r="E236" s="32"/>
      <c r="F236" s="32"/>
      <c r="G236" s="32"/>
      <c r="H236" s="32"/>
      <c r="I236" s="32"/>
      <c r="J236" s="32"/>
    </row>
    <row r="237" spans="1:10" ht="15.75" x14ac:dyDescent="0.25">
      <c r="A237" s="5" t="s">
        <v>570</v>
      </c>
      <c r="B237" s="32"/>
      <c r="C237" s="32"/>
      <c r="D237" s="32"/>
      <c r="E237" s="32"/>
      <c r="F237" s="32"/>
      <c r="G237" s="32"/>
      <c r="H237" s="32"/>
      <c r="I237" s="32"/>
      <c r="J237" s="32"/>
    </row>
    <row r="238" spans="1:10" ht="15.75" x14ac:dyDescent="0.25">
      <c r="A238" s="5" t="s">
        <v>571</v>
      </c>
      <c r="B238" s="32"/>
      <c r="C238" s="32"/>
      <c r="D238" s="32"/>
      <c r="E238" s="32"/>
      <c r="F238" s="32"/>
      <c r="G238" s="32"/>
      <c r="H238" s="32"/>
      <c r="I238" s="32"/>
      <c r="J238" s="32"/>
    </row>
    <row r="239" spans="1:10" ht="15.75" x14ac:dyDescent="0.25">
      <c r="A239" s="5" t="s">
        <v>572</v>
      </c>
      <c r="B239" s="32"/>
      <c r="C239" s="32"/>
      <c r="D239" s="32"/>
      <c r="E239" s="32"/>
      <c r="F239" s="32"/>
      <c r="G239" s="32"/>
      <c r="H239" s="32"/>
      <c r="I239" s="32"/>
      <c r="J239" s="32"/>
    </row>
    <row r="240" spans="1:10" ht="15.75" x14ac:dyDescent="0.25">
      <c r="A240" s="5" t="s">
        <v>573</v>
      </c>
      <c r="B240" s="32"/>
      <c r="C240" s="32"/>
      <c r="D240" s="32"/>
      <c r="E240" s="32"/>
      <c r="F240" s="32"/>
      <c r="G240" s="32"/>
      <c r="H240" s="32"/>
      <c r="I240" s="32"/>
      <c r="J240" s="32"/>
    </row>
    <row r="241" spans="1:10" ht="15.75" x14ac:dyDescent="0.25">
      <c r="A241" s="5" t="s">
        <v>574</v>
      </c>
      <c r="B241" s="32"/>
      <c r="C241" s="32"/>
      <c r="D241" s="32"/>
      <c r="E241" s="32"/>
      <c r="F241" s="32"/>
      <c r="G241" s="32"/>
      <c r="H241" s="32"/>
      <c r="I241" s="32"/>
      <c r="J241" s="32"/>
    </row>
    <row r="242" spans="1:10" ht="15.75" x14ac:dyDescent="0.25">
      <c r="A242" s="5" t="s">
        <v>575</v>
      </c>
      <c r="B242" s="32"/>
      <c r="C242" s="32"/>
      <c r="D242" s="32"/>
      <c r="E242" s="32"/>
      <c r="F242" s="32"/>
      <c r="G242" s="32"/>
      <c r="H242" s="32"/>
      <c r="I242" s="32"/>
      <c r="J242" s="32"/>
    </row>
    <row r="243" spans="1:10" ht="15.75" x14ac:dyDescent="0.25">
      <c r="A243" s="5" t="s">
        <v>576</v>
      </c>
      <c r="B243" s="32"/>
      <c r="C243" s="32"/>
      <c r="D243" s="32"/>
      <c r="E243" s="32"/>
      <c r="F243" s="32"/>
      <c r="G243" s="32"/>
      <c r="H243" s="32"/>
      <c r="I243" s="32"/>
      <c r="J243" s="32"/>
    </row>
    <row r="244" spans="1:10" ht="15.75" x14ac:dyDescent="0.25">
      <c r="A244" s="5" t="s">
        <v>577</v>
      </c>
      <c r="B244" s="32"/>
      <c r="C244" s="32"/>
      <c r="D244" s="32"/>
      <c r="E244" s="32"/>
      <c r="F244" s="32"/>
      <c r="G244" s="32"/>
      <c r="H244" s="32"/>
      <c r="I244" s="32"/>
      <c r="J244" s="32"/>
    </row>
    <row r="245" spans="1:10" ht="15.75" x14ac:dyDescent="0.25">
      <c r="A245" s="5" t="s">
        <v>578</v>
      </c>
      <c r="B245" s="32"/>
      <c r="C245" s="32"/>
      <c r="D245" s="32"/>
      <c r="E245" s="32"/>
      <c r="F245" s="32"/>
      <c r="G245" s="32"/>
      <c r="H245" s="32"/>
      <c r="I245" s="32"/>
      <c r="J245" s="32"/>
    </row>
    <row r="246" spans="1:10" ht="15.75" x14ac:dyDescent="0.25">
      <c r="A246" s="5" t="s">
        <v>579</v>
      </c>
      <c r="B246" s="32"/>
      <c r="C246" s="32"/>
      <c r="D246" s="32"/>
      <c r="E246" s="32"/>
      <c r="F246" s="32"/>
      <c r="G246" s="32"/>
      <c r="H246" s="32"/>
      <c r="I246" s="32"/>
      <c r="J246" s="32"/>
    </row>
    <row r="247" spans="1:10" ht="15.75" x14ac:dyDescent="0.25">
      <c r="A247" s="5" t="s">
        <v>580</v>
      </c>
      <c r="B247" s="32"/>
      <c r="C247" s="32"/>
      <c r="D247" s="32"/>
      <c r="E247" s="32"/>
      <c r="F247" s="32"/>
      <c r="G247" s="32"/>
      <c r="H247" s="32"/>
      <c r="I247" s="32"/>
      <c r="J247" s="32"/>
    </row>
    <row r="248" spans="1:10" ht="15.75" x14ac:dyDescent="0.25">
      <c r="A248" s="5" t="s">
        <v>570</v>
      </c>
      <c r="B248" s="32"/>
      <c r="C248" s="32"/>
      <c r="D248" s="32"/>
      <c r="E248" s="32"/>
      <c r="F248" s="32"/>
      <c r="G248" s="32"/>
      <c r="H248" s="32"/>
      <c r="I248" s="32"/>
      <c r="J248" s="32"/>
    </row>
    <row r="249" spans="1:10" ht="15.75" x14ac:dyDescent="0.25">
      <c r="A249" s="5" t="s">
        <v>581</v>
      </c>
      <c r="B249" s="32"/>
      <c r="C249" s="32"/>
      <c r="D249" s="32"/>
      <c r="E249" s="32"/>
      <c r="F249" s="32"/>
      <c r="G249" s="32"/>
      <c r="H249" s="32"/>
      <c r="I249" s="32"/>
      <c r="J249" s="32"/>
    </row>
    <row r="250" spans="1:10" ht="15.75" x14ac:dyDescent="0.25">
      <c r="A250" s="5" t="s">
        <v>579</v>
      </c>
      <c r="B250" s="32"/>
      <c r="C250" s="32"/>
      <c r="D250" s="32"/>
      <c r="E250" s="32"/>
      <c r="F250" s="32"/>
      <c r="G250" s="32"/>
      <c r="H250" s="32"/>
      <c r="I250" s="32"/>
      <c r="J250" s="32"/>
    </row>
    <row r="251" spans="1:10" ht="15.75" x14ac:dyDescent="0.25">
      <c r="A251" s="5" t="s">
        <v>582</v>
      </c>
      <c r="B251" s="32"/>
      <c r="C251" s="32"/>
      <c r="D251" s="32"/>
      <c r="E251" s="32"/>
      <c r="F251" s="32"/>
      <c r="G251" s="32"/>
      <c r="H251" s="32"/>
      <c r="I251" s="32"/>
      <c r="J251" s="32"/>
    </row>
    <row r="252" spans="1:10" ht="15.75" x14ac:dyDescent="0.25">
      <c r="A252" s="5" t="s">
        <v>583</v>
      </c>
      <c r="B252" s="32"/>
      <c r="C252" s="32"/>
      <c r="D252" s="32"/>
      <c r="E252" s="32"/>
      <c r="F252" s="32"/>
      <c r="G252" s="32"/>
      <c r="H252" s="32"/>
      <c r="I252" s="32"/>
      <c r="J252" s="32"/>
    </row>
    <row r="253" spans="1:10" ht="15.75" x14ac:dyDescent="0.25">
      <c r="A253" s="5" t="s">
        <v>584</v>
      </c>
      <c r="B253" s="32"/>
      <c r="C253" s="32"/>
      <c r="D253" s="32"/>
      <c r="E253" s="32"/>
      <c r="F253" s="32"/>
      <c r="G253" s="32"/>
      <c r="H253" s="32"/>
      <c r="I253" s="32"/>
      <c r="J253" s="32"/>
    </row>
    <row r="254" spans="1:10" ht="15.75" x14ac:dyDescent="0.25">
      <c r="A254" s="5" t="s">
        <v>585</v>
      </c>
      <c r="B254" s="32"/>
      <c r="C254" s="32"/>
      <c r="D254" s="32"/>
      <c r="E254" s="32"/>
      <c r="F254" s="32"/>
      <c r="G254" s="32"/>
      <c r="H254" s="32"/>
      <c r="I254" s="32"/>
      <c r="J254" s="32"/>
    </row>
    <row r="255" spans="1:10" ht="15.75" x14ac:dyDescent="0.25">
      <c r="A255" s="5" t="s">
        <v>586</v>
      </c>
      <c r="B255" s="32"/>
      <c r="C255" s="32"/>
      <c r="D255" s="32"/>
      <c r="E255" s="32"/>
      <c r="F255" s="32"/>
      <c r="G255" s="32"/>
      <c r="H255" s="32"/>
      <c r="I255" s="32"/>
      <c r="J255" s="32"/>
    </row>
    <row r="256" spans="1:10" ht="15.75" x14ac:dyDescent="0.25">
      <c r="A256" s="5" t="s">
        <v>586</v>
      </c>
      <c r="B256" s="32"/>
      <c r="C256" s="32"/>
      <c r="D256" s="32"/>
      <c r="E256" s="32"/>
      <c r="F256" s="32"/>
      <c r="G256" s="32"/>
      <c r="H256" s="32"/>
      <c r="I256" s="32"/>
      <c r="J256" s="32"/>
    </row>
    <row r="257" spans="1:10" ht="15.75" x14ac:dyDescent="0.25">
      <c r="A257" s="5" t="s">
        <v>587</v>
      </c>
      <c r="B257" s="32"/>
      <c r="C257" s="32"/>
      <c r="D257" s="32"/>
      <c r="E257" s="32"/>
      <c r="F257" s="32"/>
      <c r="G257" s="32"/>
      <c r="H257" s="32"/>
      <c r="I257" s="32"/>
      <c r="J257" s="32"/>
    </row>
    <row r="258" spans="1:10" ht="15.75" x14ac:dyDescent="0.25">
      <c r="A258" s="5" t="s">
        <v>588</v>
      </c>
      <c r="B258" s="32"/>
      <c r="C258" s="32"/>
      <c r="D258" s="32"/>
      <c r="E258" s="32"/>
      <c r="F258" s="32"/>
      <c r="G258" s="32"/>
      <c r="H258" s="32"/>
      <c r="I258" s="32"/>
      <c r="J258" s="32"/>
    </row>
    <row r="259" spans="1:10" ht="15.75" x14ac:dyDescent="0.25">
      <c r="A259" s="5" t="s">
        <v>589</v>
      </c>
      <c r="B259" s="32"/>
      <c r="C259" s="32"/>
      <c r="D259" s="32"/>
      <c r="E259" s="32"/>
      <c r="F259" s="32"/>
      <c r="G259" s="32"/>
      <c r="H259" s="32"/>
      <c r="I259" s="32"/>
      <c r="J259" s="32"/>
    </row>
    <row r="260" spans="1:10" ht="15.75" x14ac:dyDescent="0.25">
      <c r="A260" s="5" t="s">
        <v>590</v>
      </c>
      <c r="B260" s="32"/>
      <c r="C260" s="32"/>
      <c r="D260" s="32"/>
      <c r="E260" s="32"/>
      <c r="F260" s="32"/>
      <c r="G260" s="32"/>
      <c r="H260" s="32"/>
      <c r="I260" s="32"/>
      <c r="J260" s="32"/>
    </row>
    <row r="261" spans="1:10" ht="15.75" x14ac:dyDescent="0.25">
      <c r="A261" s="36"/>
      <c r="B261" s="32"/>
      <c r="C261" s="32"/>
      <c r="D261" s="32"/>
      <c r="E261" s="32"/>
      <c r="F261" s="32"/>
      <c r="G261" s="32"/>
      <c r="H261" s="32"/>
      <c r="I261" s="32"/>
      <c r="J261" s="32"/>
    </row>
    <row r="262" spans="1:10" ht="15.75" x14ac:dyDescent="0.25">
      <c r="A262" s="623"/>
      <c r="B262" s="623"/>
      <c r="C262" s="623"/>
      <c r="D262" s="623"/>
      <c r="E262" s="623"/>
      <c r="F262" s="623"/>
      <c r="G262" s="623"/>
      <c r="H262" s="623"/>
      <c r="I262" s="623"/>
      <c r="J262" s="623"/>
    </row>
    <row r="263" spans="1:10" ht="31.5" customHeight="1" x14ac:dyDescent="0.25">
      <c r="A263" s="622" t="s">
        <v>591</v>
      </c>
      <c r="B263" s="622"/>
      <c r="C263" s="622"/>
      <c r="D263" s="622"/>
      <c r="E263" s="622"/>
      <c r="F263" s="622"/>
      <c r="G263" s="622"/>
      <c r="H263" s="622"/>
      <c r="I263" s="622"/>
      <c r="J263" s="622"/>
    </row>
    <row r="264" spans="1:10" ht="13.5" customHeight="1" x14ac:dyDescent="0.25">
      <c r="A264" s="622" t="s">
        <v>592</v>
      </c>
      <c r="B264" s="622"/>
      <c r="C264" s="622"/>
      <c r="D264" s="622"/>
      <c r="E264" s="622"/>
      <c r="F264" s="622"/>
      <c r="G264" s="622"/>
      <c r="H264" s="622"/>
      <c r="I264" s="622"/>
      <c r="J264" s="622"/>
    </row>
    <row r="265" spans="1:10" ht="15.75" x14ac:dyDescent="0.25">
      <c r="A265" s="622" t="s">
        <v>593</v>
      </c>
      <c r="B265" s="622"/>
      <c r="C265" s="622"/>
      <c r="D265" s="622"/>
      <c r="E265" s="622"/>
      <c r="F265" s="622"/>
      <c r="G265" s="622"/>
      <c r="H265" s="622"/>
      <c r="I265" s="622"/>
      <c r="J265" s="622"/>
    </row>
    <row r="266" spans="1:10" ht="15.75" x14ac:dyDescent="0.25">
      <c r="A266" s="622" t="s">
        <v>594</v>
      </c>
      <c r="B266" s="622"/>
      <c r="C266" s="622"/>
      <c r="D266" s="622"/>
      <c r="E266" s="622"/>
      <c r="F266" s="622"/>
      <c r="G266" s="622"/>
      <c r="H266" s="622"/>
      <c r="I266" s="622"/>
      <c r="J266" s="622"/>
    </row>
    <row r="267" spans="1:10" ht="30" customHeight="1" x14ac:dyDescent="0.25">
      <c r="A267" s="622" t="s">
        <v>595</v>
      </c>
      <c r="B267" s="622"/>
      <c r="C267" s="622"/>
      <c r="D267" s="622"/>
      <c r="E267" s="622"/>
      <c r="F267" s="622"/>
      <c r="G267" s="622"/>
      <c r="H267" s="622"/>
      <c r="I267" s="622"/>
      <c r="J267" s="622"/>
    </row>
    <row r="268" spans="1:10" ht="30.75" customHeight="1" x14ac:dyDescent="0.25">
      <c r="A268" s="622" t="s">
        <v>596</v>
      </c>
      <c r="B268" s="622"/>
      <c r="C268" s="622"/>
      <c r="D268" s="622"/>
      <c r="E268" s="622"/>
      <c r="F268" s="622"/>
      <c r="G268" s="622"/>
      <c r="H268" s="622"/>
      <c r="I268" s="622"/>
      <c r="J268" s="622"/>
    </row>
  </sheetData>
  <mergeCells count="153">
    <mergeCell ref="A266:J266"/>
    <mergeCell ref="A267:J267"/>
    <mergeCell ref="A268:J268"/>
    <mergeCell ref="A216:J216"/>
    <mergeCell ref="A218:J218"/>
    <mergeCell ref="A262:J262"/>
    <mergeCell ref="A263:J263"/>
    <mergeCell ref="A264:J264"/>
    <mergeCell ref="A265:J265"/>
    <mergeCell ref="A207:J207"/>
    <mergeCell ref="A208:J208"/>
    <mergeCell ref="A210:J210"/>
    <mergeCell ref="A211:J211"/>
    <mergeCell ref="A214:J214"/>
    <mergeCell ref="A215:J215"/>
    <mergeCell ref="A201:J201"/>
    <mergeCell ref="A202:J202"/>
    <mergeCell ref="A203:J203"/>
    <mergeCell ref="A204:J204"/>
    <mergeCell ref="A205:J205"/>
    <mergeCell ref="A206:J206"/>
    <mergeCell ref="A193:J193"/>
    <mergeCell ref="A194:J194"/>
    <mergeCell ref="A195:J195"/>
    <mergeCell ref="A197:J197"/>
    <mergeCell ref="A198:J198"/>
    <mergeCell ref="A199:J199"/>
    <mergeCell ref="A187:J187"/>
    <mergeCell ref="A188:J188"/>
    <mergeCell ref="A189:J189"/>
    <mergeCell ref="A190:J190"/>
    <mergeCell ref="A191:J191"/>
    <mergeCell ref="A192:J192"/>
    <mergeCell ref="A180:J180"/>
    <mergeCell ref="A182:J182"/>
    <mergeCell ref="A183:J183"/>
    <mergeCell ref="A184:J184"/>
    <mergeCell ref="A185:J185"/>
    <mergeCell ref="A186:J186"/>
    <mergeCell ref="A174:J174"/>
    <mergeCell ref="A175:J175"/>
    <mergeCell ref="A176:J176"/>
    <mergeCell ref="A177:J177"/>
    <mergeCell ref="A178:J178"/>
    <mergeCell ref="A179:J179"/>
    <mergeCell ref="A168:J168"/>
    <mergeCell ref="A169:J169"/>
    <mergeCell ref="A170:J170"/>
    <mergeCell ref="A171:J171"/>
    <mergeCell ref="A172:J172"/>
    <mergeCell ref="A173:J173"/>
    <mergeCell ref="A161:J161"/>
    <mergeCell ref="A162:J162"/>
    <mergeCell ref="A163:J163"/>
    <mergeCell ref="A164:J164"/>
    <mergeCell ref="A165:J165"/>
    <mergeCell ref="A167:J167"/>
    <mergeCell ref="A155:J155"/>
    <mergeCell ref="A156:J156"/>
    <mergeCell ref="A157:J157"/>
    <mergeCell ref="A158:J158"/>
    <mergeCell ref="A159:J159"/>
    <mergeCell ref="A160:J160"/>
    <mergeCell ref="A149:J149"/>
    <mergeCell ref="A150:J150"/>
    <mergeCell ref="A151:J151"/>
    <mergeCell ref="A152:J152"/>
    <mergeCell ref="A153:J153"/>
    <mergeCell ref="A154:J154"/>
    <mergeCell ref="A142:J142"/>
    <mergeCell ref="A143:J143"/>
    <mergeCell ref="A145:J145"/>
    <mergeCell ref="A146:J146"/>
    <mergeCell ref="A147:J147"/>
    <mergeCell ref="A148:J148"/>
    <mergeCell ref="A135:J135"/>
    <mergeCell ref="A136:J136"/>
    <mergeCell ref="A138:J138"/>
    <mergeCell ref="A139:J139"/>
    <mergeCell ref="A140:J140"/>
    <mergeCell ref="A141:J141"/>
    <mergeCell ref="A129:J129"/>
    <mergeCell ref="A130:J130"/>
    <mergeCell ref="A131:J131"/>
    <mergeCell ref="A132:J132"/>
    <mergeCell ref="A133:J133"/>
    <mergeCell ref="A134:J134"/>
    <mergeCell ref="A116:C116"/>
    <mergeCell ref="A120:J120"/>
    <mergeCell ref="A121:J121"/>
    <mergeCell ref="A122:J122"/>
    <mergeCell ref="A127:J127"/>
    <mergeCell ref="A128:J128"/>
    <mergeCell ref="A110:C110"/>
    <mergeCell ref="A111:C111"/>
    <mergeCell ref="A112:C112"/>
    <mergeCell ref="A113:C113"/>
    <mergeCell ref="A114:C114"/>
    <mergeCell ref="A115:C115"/>
    <mergeCell ref="A102:C102"/>
    <mergeCell ref="A103:C103"/>
    <mergeCell ref="A104:C104"/>
    <mergeCell ref="A105:C105"/>
    <mergeCell ref="A108:B108"/>
    <mergeCell ref="A109:C109"/>
    <mergeCell ref="A96:C96"/>
    <mergeCell ref="A97:C97"/>
    <mergeCell ref="A98:C98"/>
    <mergeCell ref="A99:C99"/>
    <mergeCell ref="A100:C100"/>
    <mergeCell ref="A101:C101"/>
    <mergeCell ref="A83:J84"/>
    <mergeCell ref="A90:C90"/>
    <mergeCell ref="A91:C91"/>
    <mergeCell ref="A92:C92"/>
    <mergeCell ref="A93:C93"/>
    <mergeCell ref="A94:C95"/>
    <mergeCell ref="A69:J70"/>
    <mergeCell ref="A71:J72"/>
    <mergeCell ref="A73:J74"/>
    <mergeCell ref="A75:J75"/>
    <mergeCell ref="A76:J77"/>
    <mergeCell ref="A78:J79"/>
    <mergeCell ref="A54:J54"/>
    <mergeCell ref="A55:J55"/>
    <mergeCell ref="A56:J56"/>
    <mergeCell ref="A57:J57"/>
    <mergeCell ref="A58:J58"/>
    <mergeCell ref="A59:J59"/>
    <mergeCell ref="A48:J48"/>
    <mergeCell ref="A49:J49"/>
    <mergeCell ref="A50:J50"/>
    <mergeCell ref="A51:J51"/>
    <mergeCell ref="A52:J52"/>
    <mergeCell ref="A53:J53"/>
    <mergeCell ref="A39:J40"/>
    <mergeCell ref="A41:J42"/>
    <mergeCell ref="A43:I43"/>
    <mergeCell ref="A45:J45"/>
    <mergeCell ref="A46:J46"/>
    <mergeCell ref="A47:J47"/>
    <mergeCell ref="A12:J12"/>
    <mergeCell ref="A13:J13"/>
    <mergeCell ref="A18:J19"/>
    <mergeCell ref="A20:J21"/>
    <mergeCell ref="A22:J22"/>
    <mergeCell ref="A38:J38"/>
    <mergeCell ref="A1:J1"/>
    <mergeCell ref="A2:J3"/>
    <mergeCell ref="A7:J7"/>
    <mergeCell ref="A9:J9"/>
    <mergeCell ref="A10:J10"/>
    <mergeCell ref="A11:J11"/>
  </mergeCells>
  <pageMargins left="0.7" right="0.7" top="0.75" bottom="0.75" header="0.3" footer="0.3"/>
  <pageSetup paperSize="9"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1">
    <tabColor rgb="FF00B050"/>
  </sheetPr>
  <dimension ref="A1:M9"/>
  <sheetViews>
    <sheetView zoomScaleNormal="100" workbookViewId="0">
      <selection activeCell="E28" sqref="E28"/>
    </sheetView>
  </sheetViews>
  <sheetFormatPr defaultRowHeight="15" x14ac:dyDescent="0.25"/>
  <cols>
    <col min="3" max="3" width="47.85546875" customWidth="1"/>
    <col min="5" max="5" width="71.5703125" customWidth="1"/>
  </cols>
  <sheetData>
    <row r="1" spans="1:13" ht="35.25" customHeight="1" x14ac:dyDescent="0.25">
      <c r="A1" s="160" t="s">
        <v>1378</v>
      </c>
    </row>
    <row r="3" spans="1:13" ht="39.75" customHeight="1" x14ac:dyDescent="0.25">
      <c r="B3" s="644" t="s">
        <v>12</v>
      </c>
      <c r="C3" s="645"/>
      <c r="D3" s="645"/>
      <c r="E3" s="645"/>
      <c r="F3" s="645"/>
      <c r="G3" s="645"/>
      <c r="H3" s="645"/>
      <c r="I3" s="645"/>
      <c r="J3" s="645"/>
      <c r="K3" s="645"/>
      <c r="L3" s="645"/>
      <c r="M3" s="645"/>
    </row>
    <row r="7" spans="1:13" ht="52.5" customHeight="1" x14ac:dyDescent="0.25">
      <c r="B7" s="127"/>
      <c r="C7" s="646" t="s">
        <v>394</v>
      </c>
      <c r="D7" s="646"/>
      <c r="E7" s="647"/>
      <c r="F7" s="647"/>
      <c r="G7" s="647"/>
      <c r="H7" s="647"/>
      <c r="I7" s="127"/>
    </row>
    <row r="8" spans="1:13" ht="15.75" x14ac:dyDescent="0.25">
      <c r="C8" s="647" t="s">
        <v>1281</v>
      </c>
      <c r="D8" s="647"/>
      <c r="E8" s="647"/>
      <c r="F8" s="647"/>
    </row>
    <row r="9" spans="1:13" ht="32.25" customHeight="1" x14ac:dyDescent="0.25">
      <c r="C9" s="159" t="s">
        <v>1588</v>
      </c>
    </row>
  </sheetData>
  <mergeCells count="4">
    <mergeCell ref="B3:M3"/>
    <mergeCell ref="C7:D7"/>
    <mergeCell ref="E7:H7"/>
    <mergeCell ref="C8:F8"/>
  </mergeCells>
  <pageMargins left="0.7" right="0.7" top="0.75" bottom="0.75" header="0.3" footer="0.3"/>
  <pageSetup paperSize="9"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2">
    <tabColor rgb="FF00B050"/>
  </sheetPr>
  <dimension ref="A2:N7"/>
  <sheetViews>
    <sheetView zoomScaleNormal="100" workbookViewId="0">
      <selection activeCell="E15" sqref="E15"/>
    </sheetView>
  </sheetViews>
  <sheetFormatPr defaultRowHeight="15" x14ac:dyDescent="0.25"/>
  <sheetData>
    <row r="2" spans="1:14" x14ac:dyDescent="0.25">
      <c r="A2" s="160" t="s">
        <v>1380</v>
      </c>
    </row>
    <row r="3" spans="1:14" ht="63" customHeight="1" x14ac:dyDescent="0.25">
      <c r="B3" s="648"/>
      <c r="C3" s="649"/>
      <c r="D3" s="649"/>
      <c r="E3" s="649"/>
      <c r="F3" s="649"/>
      <c r="G3" s="649"/>
      <c r="H3" s="649"/>
      <c r="I3" s="649"/>
      <c r="J3" s="649"/>
      <c r="K3" s="649"/>
      <c r="L3" s="649"/>
      <c r="M3" s="649"/>
      <c r="N3" s="649"/>
    </row>
    <row r="4" spans="1:14" ht="44.25" customHeight="1" x14ac:dyDescent="0.25">
      <c r="B4" s="615" t="s">
        <v>1379</v>
      </c>
      <c r="C4" s="615"/>
      <c r="D4" s="615"/>
      <c r="E4" s="615"/>
      <c r="F4" s="615"/>
      <c r="G4" s="615"/>
      <c r="H4" s="615"/>
      <c r="I4" s="615"/>
      <c r="J4" s="615"/>
      <c r="K4" s="615"/>
      <c r="L4" s="615"/>
    </row>
    <row r="7" spans="1:14" ht="38.25" customHeight="1" x14ac:dyDescent="0.3">
      <c r="B7" s="650" t="s">
        <v>1589</v>
      </c>
      <c r="C7" s="651"/>
      <c r="D7" s="651"/>
      <c r="E7" s="651"/>
      <c r="F7" s="651"/>
      <c r="G7" s="651"/>
      <c r="H7" s="651"/>
      <c r="I7" s="651"/>
      <c r="J7" s="651"/>
      <c r="K7" s="651"/>
      <c r="L7" s="651"/>
      <c r="M7" s="651"/>
    </row>
  </sheetData>
  <mergeCells count="3">
    <mergeCell ref="B3:N3"/>
    <mergeCell ref="B7:M7"/>
    <mergeCell ref="B4:L4"/>
  </mergeCells>
  <pageMargins left="0.7" right="0.7" top="0.75" bottom="0.75" header="0.3" footer="0.3"/>
  <pageSetup paperSize="9"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3">
    <tabColor rgb="FF00B050"/>
  </sheetPr>
  <dimension ref="A1:N7"/>
  <sheetViews>
    <sheetView zoomScaleNormal="100" workbookViewId="0">
      <selection activeCell="D13" sqref="D13"/>
    </sheetView>
  </sheetViews>
  <sheetFormatPr defaultRowHeight="15" x14ac:dyDescent="0.25"/>
  <sheetData>
    <row r="1" spans="1:14" ht="30" customHeight="1" x14ac:dyDescent="0.25">
      <c r="A1" s="114" t="s">
        <v>1380</v>
      </c>
    </row>
    <row r="2" spans="1:14" ht="132" customHeight="1" x14ac:dyDescent="0.25">
      <c r="B2" s="550" t="s">
        <v>13</v>
      </c>
      <c r="C2" s="551"/>
      <c r="D2" s="551"/>
      <c r="E2" s="551"/>
      <c r="F2" s="551"/>
      <c r="G2" s="551"/>
      <c r="H2" s="551"/>
      <c r="I2" s="551"/>
      <c r="J2" s="551"/>
      <c r="K2" s="551"/>
      <c r="L2" s="551"/>
      <c r="M2" s="551"/>
      <c r="N2" s="551"/>
    </row>
    <row r="7" spans="1:14" ht="39.75" customHeight="1" x14ac:dyDescent="0.3">
      <c r="C7" s="650" t="s">
        <v>1589</v>
      </c>
      <c r="D7" s="651"/>
      <c r="E7" s="651"/>
      <c r="F7" s="651"/>
      <c r="G7" s="651"/>
      <c r="H7" s="651"/>
      <c r="I7" s="651"/>
      <c r="J7" s="651"/>
      <c r="K7" s="651"/>
      <c r="L7" s="651"/>
      <c r="M7" s="651"/>
      <c r="N7" s="651"/>
    </row>
  </sheetData>
  <mergeCells count="2">
    <mergeCell ref="B2:N2"/>
    <mergeCell ref="C7:N7"/>
  </mergeCells>
  <pageMargins left="0.7" right="0.7" top="0.75" bottom="0.75" header="0.3" footer="0.3"/>
  <pageSetup paperSize="9"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4">
    <tabColor rgb="FF00B050"/>
  </sheetPr>
  <dimension ref="A3:F56"/>
  <sheetViews>
    <sheetView topLeftCell="A49" workbookViewId="0">
      <selection activeCell="C50" sqref="C50"/>
    </sheetView>
  </sheetViews>
  <sheetFormatPr defaultRowHeight="15" x14ac:dyDescent="0.25"/>
  <cols>
    <col min="1" max="1" width="9.140625" style="341"/>
    <col min="2" max="2" width="89.28515625" style="341" customWidth="1"/>
    <col min="3" max="3" width="47.42578125" style="339" customWidth="1"/>
    <col min="4" max="4" width="31.5703125" style="224" customWidth="1"/>
    <col min="5" max="5" width="29.5703125" style="224" customWidth="1"/>
    <col min="6" max="6" width="28" style="224" customWidth="1"/>
    <col min="7" max="7" width="50.85546875" style="341" customWidth="1"/>
    <col min="8" max="8" width="39.7109375" style="341" customWidth="1"/>
    <col min="9" max="16384" width="9.140625" style="341"/>
  </cols>
  <sheetData>
    <row r="3" spans="2:6" x14ac:dyDescent="0.25">
      <c r="B3" s="337" t="s">
        <v>14</v>
      </c>
    </row>
    <row r="4" spans="2:6" ht="15" customHeight="1" x14ac:dyDescent="0.25">
      <c r="B4" s="531" t="s">
        <v>15</v>
      </c>
      <c r="C4" s="531"/>
    </row>
    <row r="7" spans="2:6" ht="162.75" customHeight="1" x14ac:dyDescent="0.25">
      <c r="B7" s="652" t="s">
        <v>1473</v>
      </c>
      <c r="C7" s="652"/>
      <c r="D7" s="652"/>
      <c r="E7" s="652"/>
    </row>
    <row r="9" spans="2:6" ht="19.5" thickBot="1" x14ac:dyDescent="0.35">
      <c r="B9" s="115"/>
    </row>
    <row r="10" spans="2:6" ht="63.75" customHeight="1" thickBot="1" x14ac:dyDescent="0.3">
      <c r="B10" s="149" t="s">
        <v>1316</v>
      </c>
      <c r="C10" s="228"/>
    </row>
    <row r="11" spans="2:6" x14ac:dyDescent="0.25">
      <c r="B11" s="412" t="s">
        <v>1928</v>
      </c>
    </row>
    <row r="12" spans="2:6" x14ac:dyDescent="0.25">
      <c r="B12" s="412" t="s">
        <v>1929</v>
      </c>
    </row>
    <row r="14" spans="2:6" ht="165" customHeight="1" x14ac:dyDescent="0.25">
      <c r="B14" s="214" t="s">
        <v>1426</v>
      </c>
      <c r="C14" s="214" t="s">
        <v>1427</v>
      </c>
      <c r="D14" s="214" t="s">
        <v>1428</v>
      </c>
      <c r="E14" s="214" t="s">
        <v>1429</v>
      </c>
      <c r="F14" s="214" t="s">
        <v>1430</v>
      </c>
    </row>
    <row r="15" spans="2:6" x14ac:dyDescent="0.25">
      <c r="B15" s="215" t="s">
        <v>1431</v>
      </c>
      <c r="C15" s="216">
        <v>140241.20702999999</v>
      </c>
      <c r="D15" s="225">
        <v>364</v>
      </c>
      <c r="E15" s="416">
        <v>14123.332130000001</v>
      </c>
      <c r="F15" s="225">
        <v>6</v>
      </c>
    </row>
    <row r="16" spans="2:6" x14ac:dyDescent="0.25">
      <c r="B16" s="217" t="s">
        <v>1432</v>
      </c>
      <c r="C16" s="216"/>
      <c r="D16" s="225"/>
      <c r="E16" s="225" t="s">
        <v>1088</v>
      </c>
      <c r="F16" s="225"/>
    </row>
    <row r="17" spans="2:6" ht="30" x14ac:dyDescent="0.25">
      <c r="B17" s="217" t="s">
        <v>1433</v>
      </c>
      <c r="C17" s="216"/>
      <c r="D17" s="225"/>
      <c r="E17" s="225"/>
      <c r="F17" s="225"/>
    </row>
    <row r="18" spans="2:6" ht="30" x14ac:dyDescent="0.25">
      <c r="B18" s="217" t="s">
        <v>1434</v>
      </c>
      <c r="C18" s="216"/>
      <c r="D18" s="225"/>
      <c r="E18" s="225"/>
      <c r="F18" s="225"/>
    </row>
    <row r="19" spans="2:6" ht="45" x14ac:dyDescent="0.25">
      <c r="B19" s="217" t="s">
        <v>1435</v>
      </c>
      <c r="C19" s="216"/>
      <c r="D19" s="225"/>
      <c r="E19" s="225"/>
      <c r="F19" s="225"/>
    </row>
    <row r="20" spans="2:6" ht="45" x14ac:dyDescent="0.25">
      <c r="B20" s="217" t="s">
        <v>1436</v>
      </c>
      <c r="C20" s="216"/>
      <c r="D20" s="225"/>
      <c r="E20" s="225"/>
      <c r="F20" s="225"/>
    </row>
    <row r="21" spans="2:6" ht="60" x14ac:dyDescent="0.25">
      <c r="B21" s="218" t="s">
        <v>1437</v>
      </c>
      <c r="C21" s="216"/>
      <c r="D21" s="225"/>
      <c r="E21" s="225"/>
      <c r="F21" s="225"/>
    </row>
    <row r="22" spans="2:6" ht="75" x14ac:dyDescent="0.25">
      <c r="B22" s="218" t="s">
        <v>1438</v>
      </c>
      <c r="C22" s="216"/>
      <c r="D22" s="225"/>
      <c r="E22" s="225"/>
      <c r="F22" s="225"/>
    </row>
    <row r="23" spans="2:6" ht="105" x14ac:dyDescent="0.25">
      <c r="B23" s="217" t="s">
        <v>1439</v>
      </c>
      <c r="C23" s="216"/>
      <c r="D23" s="225"/>
      <c r="E23" s="225"/>
      <c r="F23" s="225"/>
    </row>
    <row r="24" spans="2:6" ht="105" x14ac:dyDescent="0.25">
      <c r="B24" s="217" t="s">
        <v>1440</v>
      </c>
      <c r="C24" s="216"/>
      <c r="D24" s="225"/>
      <c r="E24" s="225"/>
      <c r="F24" s="225"/>
    </row>
    <row r="25" spans="2:6" ht="30" x14ac:dyDescent="0.25">
      <c r="B25" s="217" t="s">
        <v>1441</v>
      </c>
      <c r="C25" s="216"/>
      <c r="D25" s="225"/>
      <c r="E25" s="225"/>
      <c r="F25" s="225"/>
    </row>
    <row r="26" spans="2:6" x14ac:dyDescent="0.25">
      <c r="B26" s="217" t="s">
        <v>1442</v>
      </c>
      <c r="C26" s="216"/>
      <c r="D26" s="225"/>
      <c r="E26" s="225"/>
      <c r="F26" s="225"/>
    </row>
    <row r="27" spans="2:6" ht="30" x14ac:dyDescent="0.25">
      <c r="B27" s="217" t="s">
        <v>1443</v>
      </c>
      <c r="C27" s="216"/>
      <c r="D27" s="225"/>
      <c r="E27" s="225"/>
      <c r="F27" s="225"/>
    </row>
    <row r="28" spans="2:6" ht="30" x14ac:dyDescent="0.25">
      <c r="B28" s="217" t="s">
        <v>1444</v>
      </c>
      <c r="C28" s="216"/>
      <c r="D28" s="225"/>
      <c r="E28" s="225"/>
      <c r="F28" s="225"/>
    </row>
    <row r="29" spans="2:6" ht="60" x14ac:dyDescent="0.25">
      <c r="B29" s="217" t="s">
        <v>1445</v>
      </c>
      <c r="C29" s="216"/>
      <c r="D29" s="225"/>
      <c r="E29" s="225"/>
      <c r="F29" s="225"/>
    </row>
    <row r="30" spans="2:6" ht="30" x14ac:dyDescent="0.25">
      <c r="B30" s="217" t="s">
        <v>1446</v>
      </c>
      <c r="C30" s="216"/>
      <c r="D30" s="225"/>
      <c r="E30" s="225"/>
      <c r="F30" s="225"/>
    </row>
    <row r="31" spans="2:6" ht="30" x14ac:dyDescent="0.25">
      <c r="B31" s="217" t="s">
        <v>1447</v>
      </c>
      <c r="C31" s="216"/>
      <c r="D31" s="225"/>
      <c r="E31" s="225"/>
      <c r="F31" s="225"/>
    </row>
    <row r="32" spans="2:6" ht="60" x14ac:dyDescent="0.25">
      <c r="B32" s="217" t="s">
        <v>1448</v>
      </c>
      <c r="C32" s="216"/>
      <c r="D32" s="225"/>
      <c r="E32" s="225"/>
      <c r="F32" s="225"/>
    </row>
    <row r="33" spans="1:6" ht="60" x14ac:dyDescent="0.25">
      <c r="B33" s="217" t="s">
        <v>1449</v>
      </c>
      <c r="C33" s="216"/>
      <c r="D33" s="225"/>
      <c r="E33" s="225"/>
      <c r="F33" s="225"/>
    </row>
    <row r="34" spans="1:6" ht="45" x14ac:dyDescent="0.25">
      <c r="B34" s="217" t="s">
        <v>1450</v>
      </c>
      <c r="C34" s="216"/>
      <c r="D34" s="225"/>
      <c r="E34" s="225"/>
      <c r="F34" s="225"/>
    </row>
    <row r="35" spans="1:6" x14ac:dyDescent="0.25">
      <c r="B35" s="217" t="s">
        <v>1451</v>
      </c>
      <c r="C35" s="216"/>
      <c r="D35" s="225"/>
      <c r="E35" s="225"/>
      <c r="F35" s="225"/>
    </row>
    <row r="36" spans="1:6" ht="45" x14ac:dyDescent="0.25">
      <c r="B36" s="217" t="s">
        <v>1452</v>
      </c>
      <c r="C36" s="216"/>
      <c r="D36" s="225"/>
      <c r="E36" s="225"/>
      <c r="F36" s="225"/>
    </row>
    <row r="37" spans="1:6" ht="150" x14ac:dyDescent="0.25">
      <c r="B37" s="217" t="s">
        <v>1453</v>
      </c>
      <c r="C37" s="216"/>
      <c r="D37" s="225"/>
      <c r="E37" s="225"/>
      <c r="F37" s="225"/>
    </row>
    <row r="38" spans="1:6" ht="75" x14ac:dyDescent="0.25">
      <c r="B38" s="217" t="s">
        <v>1454</v>
      </c>
      <c r="C38" s="216"/>
      <c r="D38" s="225"/>
      <c r="E38" s="225"/>
      <c r="F38" s="225"/>
    </row>
    <row r="39" spans="1:6" ht="15" customHeight="1" x14ac:dyDescent="0.25">
      <c r="B39" s="217" t="s">
        <v>1455</v>
      </c>
      <c r="C39" s="216"/>
      <c r="D39" s="225"/>
      <c r="E39" s="225"/>
      <c r="F39" s="225"/>
    </row>
    <row r="40" spans="1:6" x14ac:dyDescent="0.25">
      <c r="B40" s="217" t="s">
        <v>1456</v>
      </c>
      <c r="C40" s="216"/>
      <c r="D40" s="225"/>
      <c r="E40" s="225"/>
      <c r="F40" s="225"/>
    </row>
    <row r="41" spans="1:6" ht="150" x14ac:dyDescent="0.25">
      <c r="B41" s="219" t="s">
        <v>1457</v>
      </c>
      <c r="C41" s="220"/>
      <c r="D41" s="226"/>
      <c r="E41" s="226"/>
      <c r="F41" s="226"/>
    </row>
    <row r="42" spans="1:6" ht="15" customHeight="1" x14ac:dyDescent="0.25">
      <c r="B42" s="221" t="s">
        <v>1458</v>
      </c>
      <c r="C42" s="222"/>
      <c r="D42" s="227"/>
      <c r="E42" s="227"/>
      <c r="F42" s="227"/>
    </row>
    <row r="43" spans="1:6" ht="132" customHeight="1" x14ac:dyDescent="0.25">
      <c r="B43" s="217" t="s">
        <v>1459</v>
      </c>
      <c r="C43" s="216"/>
      <c r="D43" s="225"/>
      <c r="E43" s="225"/>
      <c r="F43" s="225"/>
    </row>
    <row r="44" spans="1:6" ht="152.25" customHeight="1" x14ac:dyDescent="0.25">
      <c r="B44" s="217" t="s">
        <v>1460</v>
      </c>
      <c r="C44" s="216"/>
      <c r="D44" s="225"/>
      <c r="E44" s="225"/>
      <c r="F44" s="225"/>
    </row>
    <row r="45" spans="1:6" ht="94.5" customHeight="1" x14ac:dyDescent="0.25">
      <c r="B45" s="218" t="s">
        <v>1461</v>
      </c>
      <c r="C45" s="216"/>
      <c r="D45" s="225"/>
      <c r="E45" s="225"/>
      <c r="F45" s="225"/>
    </row>
    <row r="46" spans="1:6" ht="59.25" customHeight="1" x14ac:dyDescent="0.25">
      <c r="B46" s="218" t="s">
        <v>1462</v>
      </c>
      <c r="C46" s="216"/>
      <c r="D46" s="225"/>
      <c r="E46" s="225"/>
      <c r="F46" s="225"/>
    </row>
    <row r="47" spans="1:6" ht="96.75" customHeight="1" x14ac:dyDescent="0.25">
      <c r="B47" s="218" t="s">
        <v>1463</v>
      </c>
      <c r="C47" s="216"/>
      <c r="D47" s="225"/>
      <c r="E47" s="225"/>
      <c r="F47" s="225"/>
    </row>
    <row r="48" spans="1:6" ht="152.25" customHeight="1" x14ac:dyDescent="0.25">
      <c r="A48" s="341">
        <v>2</v>
      </c>
      <c r="B48" s="223" t="s">
        <v>1464</v>
      </c>
      <c r="C48" s="416">
        <v>140241.20702999999</v>
      </c>
      <c r="D48" s="225">
        <v>364</v>
      </c>
      <c r="E48" s="416">
        <v>14123.332130000001</v>
      </c>
      <c r="F48" s="225">
        <v>6</v>
      </c>
    </row>
    <row r="49" spans="1:6" ht="147" customHeight="1" x14ac:dyDescent="0.25">
      <c r="A49" s="341">
        <v>3</v>
      </c>
      <c r="B49" s="215" t="s">
        <v>1465</v>
      </c>
      <c r="C49" s="416">
        <v>12322.75011089</v>
      </c>
      <c r="D49" s="225">
        <v>220</v>
      </c>
      <c r="E49" s="416">
        <v>12925.251490000001</v>
      </c>
      <c r="F49" s="225">
        <v>3</v>
      </c>
    </row>
    <row r="50" spans="1:6" ht="132" customHeight="1" x14ac:dyDescent="0.25">
      <c r="A50" s="341">
        <v>4</v>
      </c>
      <c r="B50" s="215" t="s">
        <v>1466</v>
      </c>
      <c r="C50" s="417">
        <v>12261.91287</v>
      </c>
      <c r="D50" s="225">
        <v>206</v>
      </c>
      <c r="E50" s="225"/>
      <c r="F50" s="225"/>
    </row>
    <row r="51" spans="1:6" ht="75.75" customHeight="1" x14ac:dyDescent="0.25">
      <c r="A51" s="341">
        <v>5</v>
      </c>
      <c r="B51" s="215" t="s">
        <v>1467</v>
      </c>
      <c r="C51" s="417">
        <v>12263.110950640001</v>
      </c>
      <c r="D51" s="225">
        <v>207</v>
      </c>
      <c r="E51" s="416">
        <v>1198.0806399999999</v>
      </c>
      <c r="F51" s="225">
        <v>0</v>
      </c>
    </row>
    <row r="52" spans="1:6" ht="152.25" customHeight="1" x14ac:dyDescent="0.25">
      <c r="A52" s="341">
        <v>6</v>
      </c>
      <c r="B52" s="215" t="s">
        <v>1468</v>
      </c>
      <c r="C52" s="216"/>
      <c r="D52" s="225"/>
      <c r="E52" s="225"/>
      <c r="F52" s="225"/>
    </row>
    <row r="53" spans="1:6" ht="152.25" customHeight="1" x14ac:dyDescent="0.25">
      <c r="B53" s="215" t="s">
        <v>1469</v>
      </c>
      <c r="C53" s="216"/>
      <c r="D53" s="225"/>
      <c r="E53" s="225"/>
      <c r="F53" s="225"/>
    </row>
    <row r="54" spans="1:6" ht="152.25" customHeight="1" x14ac:dyDescent="0.25">
      <c r="B54" s="215" t="s">
        <v>1470</v>
      </c>
      <c r="C54" s="216"/>
      <c r="D54" s="225"/>
      <c r="E54" s="225"/>
      <c r="F54" s="225"/>
    </row>
    <row r="55" spans="1:6" ht="152.25" customHeight="1" x14ac:dyDescent="0.25">
      <c r="B55" s="215" t="s">
        <v>1471</v>
      </c>
      <c r="C55" s="216"/>
      <c r="D55" s="225"/>
      <c r="E55" s="225"/>
      <c r="F55" s="225"/>
    </row>
    <row r="56" spans="1:6" ht="152.25" customHeight="1" x14ac:dyDescent="0.25">
      <c r="B56" s="215" t="s">
        <v>1472</v>
      </c>
      <c r="C56" s="216"/>
      <c r="D56" s="225"/>
      <c r="E56" s="225"/>
      <c r="F56" s="225"/>
    </row>
  </sheetData>
  <mergeCells count="2">
    <mergeCell ref="B4:C4"/>
    <mergeCell ref="B7:E7"/>
  </mergeCells>
  <hyperlinks>
    <hyperlink ref="B12" r:id="rId1"/>
    <hyperlink ref="B11" r:id="rId2"/>
  </hyperlinks>
  <pageMargins left="0.7" right="0.7" top="0.75" bottom="0.75" header="0.3" footer="0.3"/>
  <pageSetup paperSize="9"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7">
    <tabColor rgb="FF00B050"/>
  </sheetPr>
  <dimension ref="B3:H10"/>
  <sheetViews>
    <sheetView workbookViewId="0">
      <selection activeCell="N30" sqref="N30"/>
    </sheetView>
  </sheetViews>
  <sheetFormatPr defaultRowHeight="15" x14ac:dyDescent="0.25"/>
  <sheetData>
    <row r="3" spans="2:8" x14ac:dyDescent="0.25">
      <c r="B3" s="1" t="s">
        <v>16</v>
      </c>
    </row>
    <row r="7" spans="2:8" ht="38.25" customHeight="1" x14ac:dyDescent="0.3">
      <c r="C7" s="653" t="s">
        <v>1386</v>
      </c>
      <c r="D7" s="654"/>
      <c r="E7" s="654"/>
      <c r="F7" s="654"/>
      <c r="G7" s="654"/>
      <c r="H7" s="655"/>
    </row>
    <row r="10" spans="2:8" ht="21" x14ac:dyDescent="0.35">
      <c r="D10" s="19"/>
    </row>
  </sheetData>
  <mergeCells count="1">
    <mergeCell ref="C7:H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8">
    <tabColor rgb="FF00B050"/>
  </sheetPr>
  <dimension ref="A2:N9"/>
  <sheetViews>
    <sheetView workbookViewId="0">
      <selection activeCell="B9" sqref="B9:N9"/>
    </sheetView>
  </sheetViews>
  <sheetFormatPr defaultRowHeight="15" x14ac:dyDescent="0.25"/>
  <sheetData>
    <row r="2" spans="1:14" x14ac:dyDescent="0.25">
      <c r="B2" s="17" t="s">
        <v>1278</v>
      </c>
      <c r="C2" s="17"/>
      <c r="D2" s="17"/>
      <c r="E2" s="17"/>
      <c r="F2" s="17"/>
      <c r="G2" s="17"/>
    </row>
    <row r="3" spans="1:14" ht="31.5" customHeight="1" x14ac:dyDescent="0.25">
      <c r="A3" t="s">
        <v>1381</v>
      </c>
      <c r="B3" s="1" t="s">
        <v>1385</v>
      </c>
    </row>
    <row r="4" spans="1:14" x14ac:dyDescent="0.25">
      <c r="A4" t="s">
        <v>1382</v>
      </c>
      <c r="B4" s="550" t="s">
        <v>17</v>
      </c>
      <c r="C4" s="551"/>
      <c r="D4" s="551"/>
      <c r="E4" s="551"/>
      <c r="F4" s="551"/>
      <c r="G4" s="551"/>
      <c r="H4" s="551"/>
      <c r="I4" s="551"/>
      <c r="J4" s="551"/>
      <c r="K4" s="551"/>
    </row>
    <row r="5" spans="1:14" x14ac:dyDescent="0.25">
      <c r="A5" t="s">
        <v>1383</v>
      </c>
      <c r="B5" s="159" t="s">
        <v>18</v>
      </c>
    </row>
    <row r="6" spans="1:14" x14ac:dyDescent="0.25">
      <c r="A6" t="s">
        <v>1384</v>
      </c>
      <c r="B6" s="159" t="s">
        <v>19</v>
      </c>
    </row>
    <row r="9" spans="1:14" ht="54" customHeight="1" x14ac:dyDescent="0.3">
      <c r="B9" s="656" t="s">
        <v>597</v>
      </c>
      <c r="C9" s="656"/>
      <c r="D9" s="656"/>
      <c r="E9" s="656"/>
      <c r="F9" s="656"/>
      <c r="G9" s="656"/>
      <c r="H9" s="656"/>
      <c r="I9" s="656"/>
      <c r="J9" s="656"/>
      <c r="K9" s="656"/>
      <c r="L9" s="656"/>
      <c r="M9" s="656"/>
      <c r="N9" s="656"/>
    </row>
  </sheetData>
  <mergeCells count="2">
    <mergeCell ref="B4:K4"/>
    <mergeCell ref="B9:N9"/>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2">
    <tabColor rgb="FF00B050"/>
  </sheetPr>
  <dimension ref="A2:N64"/>
  <sheetViews>
    <sheetView topLeftCell="A46" zoomScaleNormal="100" workbookViewId="0">
      <selection activeCell="G59" sqref="G59"/>
    </sheetView>
  </sheetViews>
  <sheetFormatPr defaultRowHeight="15" x14ac:dyDescent="0.25"/>
  <cols>
    <col min="1" max="1" width="9.140625" style="16"/>
    <col min="2" max="2" width="87" style="16" customWidth="1"/>
    <col min="3" max="3" width="12.5703125" style="16" customWidth="1"/>
    <col min="4" max="4" width="11.42578125" style="16" customWidth="1"/>
    <col min="5" max="5" width="9.140625" style="16"/>
    <col min="6" max="6" width="12.85546875" style="16" customWidth="1"/>
    <col min="7" max="7" width="15.140625" style="16" customWidth="1"/>
    <col min="8" max="8" width="11.5703125" style="16" customWidth="1"/>
    <col min="9" max="9" width="9.140625" style="16"/>
    <col min="10" max="10" width="14.140625" style="16" customWidth="1"/>
    <col min="11" max="257" width="9.140625" style="16"/>
    <col min="258" max="258" width="87" style="16" customWidth="1"/>
    <col min="259" max="259" width="12.5703125" style="16" customWidth="1"/>
    <col min="260" max="260" width="11.42578125" style="16" customWidth="1"/>
    <col min="261" max="261" width="9.140625" style="16"/>
    <col min="262" max="262" width="12.85546875" style="16" customWidth="1"/>
    <col min="263" max="263" width="15.140625" style="16" customWidth="1"/>
    <col min="264" max="513" width="9.140625" style="16"/>
    <col min="514" max="514" width="87" style="16" customWidth="1"/>
    <col min="515" max="515" width="12.5703125" style="16" customWidth="1"/>
    <col min="516" max="516" width="11.42578125" style="16" customWidth="1"/>
    <col min="517" max="517" width="9.140625" style="16"/>
    <col min="518" max="518" width="12.85546875" style="16" customWidth="1"/>
    <col min="519" max="519" width="15.140625" style="16" customWidth="1"/>
    <col min="520" max="769" width="9.140625" style="16"/>
    <col min="770" max="770" width="87" style="16" customWidth="1"/>
    <col min="771" max="771" width="12.5703125" style="16" customWidth="1"/>
    <col min="772" max="772" width="11.42578125" style="16" customWidth="1"/>
    <col min="773" max="773" width="9.140625" style="16"/>
    <col min="774" max="774" width="12.85546875" style="16" customWidth="1"/>
    <col min="775" max="775" width="15.140625" style="16" customWidth="1"/>
    <col min="776" max="1025" width="9.140625" style="16"/>
    <col min="1026" max="1026" width="87" style="16" customWidth="1"/>
    <col min="1027" max="1027" width="12.5703125" style="16" customWidth="1"/>
    <col min="1028" max="1028" width="11.42578125" style="16" customWidth="1"/>
    <col min="1029" max="1029" width="9.140625" style="16"/>
    <col min="1030" max="1030" width="12.85546875" style="16" customWidth="1"/>
    <col min="1031" max="1031" width="15.140625" style="16" customWidth="1"/>
    <col min="1032" max="1281" width="9.140625" style="16"/>
    <col min="1282" max="1282" width="87" style="16" customWidth="1"/>
    <col min="1283" max="1283" width="12.5703125" style="16" customWidth="1"/>
    <col min="1284" max="1284" width="11.42578125" style="16" customWidth="1"/>
    <col min="1285" max="1285" width="9.140625" style="16"/>
    <col min="1286" max="1286" width="12.85546875" style="16" customWidth="1"/>
    <col min="1287" max="1287" width="15.140625" style="16" customWidth="1"/>
    <col min="1288" max="1537" width="9.140625" style="16"/>
    <col min="1538" max="1538" width="87" style="16" customWidth="1"/>
    <col min="1539" max="1539" width="12.5703125" style="16" customWidth="1"/>
    <col min="1540" max="1540" width="11.42578125" style="16" customWidth="1"/>
    <col min="1541" max="1541" width="9.140625" style="16"/>
    <col min="1542" max="1542" width="12.85546875" style="16" customWidth="1"/>
    <col min="1543" max="1543" width="15.140625" style="16" customWidth="1"/>
    <col min="1544" max="1793" width="9.140625" style="16"/>
    <col min="1794" max="1794" width="87" style="16" customWidth="1"/>
    <col min="1795" max="1795" width="12.5703125" style="16" customWidth="1"/>
    <col min="1796" max="1796" width="11.42578125" style="16" customWidth="1"/>
    <col min="1797" max="1797" width="9.140625" style="16"/>
    <col min="1798" max="1798" width="12.85546875" style="16" customWidth="1"/>
    <col min="1799" max="1799" width="15.140625" style="16" customWidth="1"/>
    <col min="1800" max="2049" width="9.140625" style="16"/>
    <col min="2050" max="2050" width="87" style="16" customWidth="1"/>
    <col min="2051" max="2051" width="12.5703125" style="16" customWidth="1"/>
    <col min="2052" max="2052" width="11.42578125" style="16" customWidth="1"/>
    <col min="2053" max="2053" width="9.140625" style="16"/>
    <col min="2054" max="2054" width="12.85546875" style="16" customWidth="1"/>
    <col min="2055" max="2055" width="15.140625" style="16" customWidth="1"/>
    <col min="2056" max="2305" width="9.140625" style="16"/>
    <col min="2306" max="2306" width="87" style="16" customWidth="1"/>
    <col min="2307" max="2307" width="12.5703125" style="16" customWidth="1"/>
    <col min="2308" max="2308" width="11.42578125" style="16" customWidth="1"/>
    <col min="2309" max="2309" width="9.140625" style="16"/>
    <col min="2310" max="2310" width="12.85546875" style="16" customWidth="1"/>
    <col min="2311" max="2311" width="15.140625" style="16" customWidth="1"/>
    <col min="2312" max="2561" width="9.140625" style="16"/>
    <col min="2562" max="2562" width="87" style="16" customWidth="1"/>
    <col min="2563" max="2563" width="12.5703125" style="16" customWidth="1"/>
    <col min="2564" max="2564" width="11.42578125" style="16" customWidth="1"/>
    <col min="2565" max="2565" width="9.140625" style="16"/>
    <col min="2566" max="2566" width="12.85546875" style="16" customWidth="1"/>
    <col min="2567" max="2567" width="15.140625" style="16" customWidth="1"/>
    <col min="2568" max="2817" width="9.140625" style="16"/>
    <col min="2818" max="2818" width="87" style="16" customWidth="1"/>
    <col min="2819" max="2819" width="12.5703125" style="16" customWidth="1"/>
    <col min="2820" max="2820" width="11.42578125" style="16" customWidth="1"/>
    <col min="2821" max="2821" width="9.140625" style="16"/>
    <col min="2822" max="2822" width="12.85546875" style="16" customWidth="1"/>
    <col min="2823" max="2823" width="15.140625" style="16" customWidth="1"/>
    <col min="2824" max="3073" width="9.140625" style="16"/>
    <col min="3074" max="3074" width="87" style="16" customWidth="1"/>
    <col min="3075" max="3075" width="12.5703125" style="16" customWidth="1"/>
    <col min="3076" max="3076" width="11.42578125" style="16" customWidth="1"/>
    <col min="3077" max="3077" width="9.140625" style="16"/>
    <col min="3078" max="3078" width="12.85546875" style="16" customWidth="1"/>
    <col min="3079" max="3079" width="15.140625" style="16" customWidth="1"/>
    <col min="3080" max="3329" width="9.140625" style="16"/>
    <col min="3330" max="3330" width="87" style="16" customWidth="1"/>
    <col min="3331" max="3331" width="12.5703125" style="16" customWidth="1"/>
    <col min="3332" max="3332" width="11.42578125" style="16" customWidth="1"/>
    <col min="3333" max="3333" width="9.140625" style="16"/>
    <col min="3334" max="3334" width="12.85546875" style="16" customWidth="1"/>
    <col min="3335" max="3335" width="15.140625" style="16" customWidth="1"/>
    <col min="3336" max="3585" width="9.140625" style="16"/>
    <col min="3586" max="3586" width="87" style="16" customWidth="1"/>
    <col min="3587" max="3587" width="12.5703125" style="16" customWidth="1"/>
    <col min="3588" max="3588" width="11.42578125" style="16" customWidth="1"/>
    <col min="3589" max="3589" width="9.140625" style="16"/>
    <col min="3590" max="3590" width="12.85546875" style="16" customWidth="1"/>
    <col min="3591" max="3591" width="15.140625" style="16" customWidth="1"/>
    <col min="3592" max="3841" width="9.140625" style="16"/>
    <col min="3842" max="3842" width="87" style="16" customWidth="1"/>
    <col min="3843" max="3843" width="12.5703125" style="16" customWidth="1"/>
    <col min="3844" max="3844" width="11.42578125" style="16" customWidth="1"/>
    <col min="3845" max="3845" width="9.140625" style="16"/>
    <col min="3846" max="3846" width="12.85546875" style="16" customWidth="1"/>
    <col min="3847" max="3847" width="15.140625" style="16" customWidth="1"/>
    <col min="3848" max="4097" width="9.140625" style="16"/>
    <col min="4098" max="4098" width="87" style="16" customWidth="1"/>
    <col min="4099" max="4099" width="12.5703125" style="16" customWidth="1"/>
    <col min="4100" max="4100" width="11.42578125" style="16" customWidth="1"/>
    <col min="4101" max="4101" width="9.140625" style="16"/>
    <col min="4102" max="4102" width="12.85546875" style="16" customWidth="1"/>
    <col min="4103" max="4103" width="15.140625" style="16" customWidth="1"/>
    <col min="4104" max="4353" width="9.140625" style="16"/>
    <col min="4354" max="4354" width="87" style="16" customWidth="1"/>
    <col min="4355" max="4355" width="12.5703125" style="16" customWidth="1"/>
    <col min="4356" max="4356" width="11.42578125" style="16" customWidth="1"/>
    <col min="4357" max="4357" width="9.140625" style="16"/>
    <col min="4358" max="4358" width="12.85546875" style="16" customWidth="1"/>
    <col min="4359" max="4359" width="15.140625" style="16" customWidth="1"/>
    <col min="4360" max="4609" width="9.140625" style="16"/>
    <col min="4610" max="4610" width="87" style="16" customWidth="1"/>
    <col min="4611" max="4611" width="12.5703125" style="16" customWidth="1"/>
    <col min="4612" max="4612" width="11.42578125" style="16" customWidth="1"/>
    <col min="4613" max="4613" width="9.140625" style="16"/>
    <col min="4614" max="4614" width="12.85546875" style="16" customWidth="1"/>
    <col min="4615" max="4615" width="15.140625" style="16" customWidth="1"/>
    <col min="4616" max="4865" width="9.140625" style="16"/>
    <col min="4866" max="4866" width="87" style="16" customWidth="1"/>
    <col min="4867" max="4867" width="12.5703125" style="16" customWidth="1"/>
    <col min="4868" max="4868" width="11.42578125" style="16" customWidth="1"/>
    <col min="4869" max="4869" width="9.140625" style="16"/>
    <col min="4870" max="4870" width="12.85546875" style="16" customWidth="1"/>
    <col min="4871" max="4871" width="15.140625" style="16" customWidth="1"/>
    <col min="4872" max="5121" width="9.140625" style="16"/>
    <col min="5122" max="5122" width="87" style="16" customWidth="1"/>
    <col min="5123" max="5123" width="12.5703125" style="16" customWidth="1"/>
    <col min="5124" max="5124" width="11.42578125" style="16" customWidth="1"/>
    <col min="5125" max="5125" width="9.140625" style="16"/>
    <col min="5126" max="5126" width="12.85546875" style="16" customWidth="1"/>
    <col min="5127" max="5127" width="15.140625" style="16" customWidth="1"/>
    <col min="5128" max="5377" width="9.140625" style="16"/>
    <col min="5378" max="5378" width="87" style="16" customWidth="1"/>
    <col min="5379" max="5379" width="12.5703125" style="16" customWidth="1"/>
    <col min="5380" max="5380" width="11.42578125" style="16" customWidth="1"/>
    <col min="5381" max="5381" width="9.140625" style="16"/>
    <col min="5382" max="5382" width="12.85546875" style="16" customWidth="1"/>
    <col min="5383" max="5383" width="15.140625" style="16" customWidth="1"/>
    <col min="5384" max="5633" width="9.140625" style="16"/>
    <col min="5634" max="5634" width="87" style="16" customWidth="1"/>
    <col min="5635" max="5635" width="12.5703125" style="16" customWidth="1"/>
    <col min="5636" max="5636" width="11.42578125" style="16" customWidth="1"/>
    <col min="5637" max="5637" width="9.140625" style="16"/>
    <col min="5638" max="5638" width="12.85546875" style="16" customWidth="1"/>
    <col min="5639" max="5639" width="15.140625" style="16" customWidth="1"/>
    <col min="5640" max="5889" width="9.140625" style="16"/>
    <col min="5890" max="5890" width="87" style="16" customWidth="1"/>
    <col min="5891" max="5891" width="12.5703125" style="16" customWidth="1"/>
    <col min="5892" max="5892" width="11.42578125" style="16" customWidth="1"/>
    <col min="5893" max="5893" width="9.140625" style="16"/>
    <col min="5894" max="5894" width="12.85546875" style="16" customWidth="1"/>
    <col min="5895" max="5895" width="15.140625" style="16" customWidth="1"/>
    <col min="5896" max="6145" width="9.140625" style="16"/>
    <col min="6146" max="6146" width="87" style="16" customWidth="1"/>
    <col min="6147" max="6147" width="12.5703125" style="16" customWidth="1"/>
    <col min="6148" max="6148" width="11.42578125" style="16" customWidth="1"/>
    <col min="6149" max="6149" width="9.140625" style="16"/>
    <col min="6150" max="6150" width="12.85546875" style="16" customWidth="1"/>
    <col min="6151" max="6151" width="15.140625" style="16" customWidth="1"/>
    <col min="6152" max="6401" width="9.140625" style="16"/>
    <col min="6402" max="6402" width="87" style="16" customWidth="1"/>
    <col min="6403" max="6403" width="12.5703125" style="16" customWidth="1"/>
    <col min="6404" max="6404" width="11.42578125" style="16" customWidth="1"/>
    <col min="6405" max="6405" width="9.140625" style="16"/>
    <col min="6406" max="6406" width="12.85546875" style="16" customWidth="1"/>
    <col min="6407" max="6407" width="15.140625" style="16" customWidth="1"/>
    <col min="6408" max="6657" width="9.140625" style="16"/>
    <col min="6658" max="6658" width="87" style="16" customWidth="1"/>
    <col min="6659" max="6659" width="12.5703125" style="16" customWidth="1"/>
    <col min="6660" max="6660" width="11.42578125" style="16" customWidth="1"/>
    <col min="6661" max="6661" width="9.140625" style="16"/>
    <col min="6662" max="6662" width="12.85546875" style="16" customWidth="1"/>
    <col min="6663" max="6663" width="15.140625" style="16" customWidth="1"/>
    <col min="6664" max="6913" width="9.140625" style="16"/>
    <col min="6914" max="6914" width="87" style="16" customWidth="1"/>
    <col min="6915" max="6915" width="12.5703125" style="16" customWidth="1"/>
    <col min="6916" max="6916" width="11.42578125" style="16" customWidth="1"/>
    <col min="6917" max="6917" width="9.140625" style="16"/>
    <col min="6918" max="6918" width="12.85546875" style="16" customWidth="1"/>
    <col min="6919" max="6919" width="15.140625" style="16" customWidth="1"/>
    <col min="6920" max="7169" width="9.140625" style="16"/>
    <col min="7170" max="7170" width="87" style="16" customWidth="1"/>
    <col min="7171" max="7171" width="12.5703125" style="16" customWidth="1"/>
    <col min="7172" max="7172" width="11.42578125" style="16" customWidth="1"/>
    <col min="7173" max="7173" width="9.140625" style="16"/>
    <col min="7174" max="7174" width="12.85546875" style="16" customWidth="1"/>
    <col min="7175" max="7175" width="15.140625" style="16" customWidth="1"/>
    <col min="7176" max="7425" width="9.140625" style="16"/>
    <col min="7426" max="7426" width="87" style="16" customWidth="1"/>
    <col min="7427" max="7427" width="12.5703125" style="16" customWidth="1"/>
    <col min="7428" max="7428" width="11.42578125" style="16" customWidth="1"/>
    <col min="7429" max="7429" width="9.140625" style="16"/>
    <col min="7430" max="7430" width="12.85546875" style="16" customWidth="1"/>
    <col min="7431" max="7431" width="15.140625" style="16" customWidth="1"/>
    <col min="7432" max="7681" width="9.140625" style="16"/>
    <col min="7682" max="7682" width="87" style="16" customWidth="1"/>
    <col min="7683" max="7683" width="12.5703125" style="16" customWidth="1"/>
    <col min="7684" max="7684" width="11.42578125" style="16" customWidth="1"/>
    <col min="7685" max="7685" width="9.140625" style="16"/>
    <col min="7686" max="7686" width="12.85546875" style="16" customWidth="1"/>
    <col min="7687" max="7687" width="15.140625" style="16" customWidth="1"/>
    <col min="7688" max="7937" width="9.140625" style="16"/>
    <col min="7938" max="7938" width="87" style="16" customWidth="1"/>
    <col min="7939" max="7939" width="12.5703125" style="16" customWidth="1"/>
    <col min="7940" max="7940" width="11.42578125" style="16" customWidth="1"/>
    <col min="7941" max="7941" width="9.140625" style="16"/>
    <col min="7942" max="7942" width="12.85546875" style="16" customWidth="1"/>
    <col min="7943" max="7943" width="15.140625" style="16" customWidth="1"/>
    <col min="7944" max="8193" width="9.140625" style="16"/>
    <col min="8194" max="8194" width="87" style="16" customWidth="1"/>
    <col min="8195" max="8195" width="12.5703125" style="16" customWidth="1"/>
    <col min="8196" max="8196" width="11.42578125" style="16" customWidth="1"/>
    <col min="8197" max="8197" width="9.140625" style="16"/>
    <col min="8198" max="8198" width="12.85546875" style="16" customWidth="1"/>
    <col min="8199" max="8199" width="15.140625" style="16" customWidth="1"/>
    <col min="8200" max="8449" width="9.140625" style="16"/>
    <col min="8450" max="8450" width="87" style="16" customWidth="1"/>
    <col min="8451" max="8451" width="12.5703125" style="16" customWidth="1"/>
    <col min="8452" max="8452" width="11.42578125" style="16" customWidth="1"/>
    <col min="8453" max="8453" width="9.140625" style="16"/>
    <col min="8454" max="8454" width="12.85546875" style="16" customWidth="1"/>
    <col min="8455" max="8455" width="15.140625" style="16" customWidth="1"/>
    <col min="8456" max="8705" width="9.140625" style="16"/>
    <col min="8706" max="8706" width="87" style="16" customWidth="1"/>
    <col min="8707" max="8707" width="12.5703125" style="16" customWidth="1"/>
    <col min="8708" max="8708" width="11.42578125" style="16" customWidth="1"/>
    <col min="8709" max="8709" width="9.140625" style="16"/>
    <col min="8710" max="8710" width="12.85546875" style="16" customWidth="1"/>
    <col min="8711" max="8711" width="15.140625" style="16" customWidth="1"/>
    <col min="8712" max="8961" width="9.140625" style="16"/>
    <col min="8962" max="8962" width="87" style="16" customWidth="1"/>
    <col min="8963" max="8963" width="12.5703125" style="16" customWidth="1"/>
    <col min="8964" max="8964" width="11.42578125" style="16" customWidth="1"/>
    <col min="8965" max="8965" width="9.140625" style="16"/>
    <col min="8966" max="8966" width="12.85546875" style="16" customWidth="1"/>
    <col min="8967" max="8967" width="15.140625" style="16" customWidth="1"/>
    <col min="8968" max="9217" width="9.140625" style="16"/>
    <col min="9218" max="9218" width="87" style="16" customWidth="1"/>
    <col min="9219" max="9219" width="12.5703125" style="16" customWidth="1"/>
    <col min="9220" max="9220" width="11.42578125" style="16" customWidth="1"/>
    <col min="9221" max="9221" width="9.140625" style="16"/>
    <col min="9222" max="9222" width="12.85546875" style="16" customWidth="1"/>
    <col min="9223" max="9223" width="15.140625" style="16" customWidth="1"/>
    <col min="9224" max="9473" width="9.140625" style="16"/>
    <col min="9474" max="9474" width="87" style="16" customWidth="1"/>
    <col min="9475" max="9475" width="12.5703125" style="16" customWidth="1"/>
    <col min="9476" max="9476" width="11.42578125" style="16" customWidth="1"/>
    <col min="9477" max="9477" width="9.140625" style="16"/>
    <col min="9478" max="9478" width="12.85546875" style="16" customWidth="1"/>
    <col min="9479" max="9479" width="15.140625" style="16" customWidth="1"/>
    <col min="9480" max="9729" width="9.140625" style="16"/>
    <col min="9730" max="9730" width="87" style="16" customWidth="1"/>
    <col min="9731" max="9731" width="12.5703125" style="16" customWidth="1"/>
    <col min="9732" max="9732" width="11.42578125" style="16" customWidth="1"/>
    <col min="9733" max="9733" width="9.140625" style="16"/>
    <col min="9734" max="9734" width="12.85546875" style="16" customWidth="1"/>
    <col min="9735" max="9735" width="15.140625" style="16" customWidth="1"/>
    <col min="9736" max="9985" width="9.140625" style="16"/>
    <col min="9986" max="9986" width="87" style="16" customWidth="1"/>
    <col min="9987" max="9987" width="12.5703125" style="16" customWidth="1"/>
    <col min="9988" max="9988" width="11.42578125" style="16" customWidth="1"/>
    <col min="9989" max="9989" width="9.140625" style="16"/>
    <col min="9990" max="9990" width="12.85546875" style="16" customWidth="1"/>
    <col min="9991" max="9991" width="15.140625" style="16" customWidth="1"/>
    <col min="9992" max="10241" width="9.140625" style="16"/>
    <col min="10242" max="10242" width="87" style="16" customWidth="1"/>
    <col min="10243" max="10243" width="12.5703125" style="16" customWidth="1"/>
    <col min="10244" max="10244" width="11.42578125" style="16" customWidth="1"/>
    <col min="10245" max="10245" width="9.140625" style="16"/>
    <col min="10246" max="10246" width="12.85546875" style="16" customWidth="1"/>
    <col min="10247" max="10247" width="15.140625" style="16" customWidth="1"/>
    <col min="10248" max="10497" width="9.140625" style="16"/>
    <col min="10498" max="10498" width="87" style="16" customWidth="1"/>
    <col min="10499" max="10499" width="12.5703125" style="16" customWidth="1"/>
    <col min="10500" max="10500" width="11.42578125" style="16" customWidth="1"/>
    <col min="10501" max="10501" width="9.140625" style="16"/>
    <col min="10502" max="10502" width="12.85546875" style="16" customWidth="1"/>
    <col min="10503" max="10503" width="15.140625" style="16" customWidth="1"/>
    <col min="10504" max="10753" width="9.140625" style="16"/>
    <col min="10754" max="10754" width="87" style="16" customWidth="1"/>
    <col min="10755" max="10755" width="12.5703125" style="16" customWidth="1"/>
    <col min="10756" max="10756" width="11.42578125" style="16" customWidth="1"/>
    <col min="10757" max="10757" width="9.140625" style="16"/>
    <col min="10758" max="10758" width="12.85546875" style="16" customWidth="1"/>
    <col min="10759" max="10759" width="15.140625" style="16" customWidth="1"/>
    <col min="10760" max="11009" width="9.140625" style="16"/>
    <col min="11010" max="11010" width="87" style="16" customWidth="1"/>
    <col min="11011" max="11011" width="12.5703125" style="16" customWidth="1"/>
    <col min="11012" max="11012" width="11.42578125" style="16" customWidth="1"/>
    <col min="11013" max="11013" width="9.140625" style="16"/>
    <col min="11014" max="11014" width="12.85546875" style="16" customWidth="1"/>
    <col min="11015" max="11015" width="15.140625" style="16" customWidth="1"/>
    <col min="11016" max="11265" width="9.140625" style="16"/>
    <col min="11266" max="11266" width="87" style="16" customWidth="1"/>
    <col min="11267" max="11267" width="12.5703125" style="16" customWidth="1"/>
    <col min="11268" max="11268" width="11.42578125" style="16" customWidth="1"/>
    <col min="11269" max="11269" width="9.140625" style="16"/>
    <col min="11270" max="11270" width="12.85546875" style="16" customWidth="1"/>
    <col min="11271" max="11271" width="15.140625" style="16" customWidth="1"/>
    <col min="11272" max="11521" width="9.140625" style="16"/>
    <col min="11522" max="11522" width="87" style="16" customWidth="1"/>
    <col min="11523" max="11523" width="12.5703125" style="16" customWidth="1"/>
    <col min="11524" max="11524" width="11.42578125" style="16" customWidth="1"/>
    <col min="11525" max="11525" width="9.140625" style="16"/>
    <col min="11526" max="11526" width="12.85546875" style="16" customWidth="1"/>
    <col min="11527" max="11527" width="15.140625" style="16" customWidth="1"/>
    <col min="11528" max="11777" width="9.140625" style="16"/>
    <col min="11778" max="11778" width="87" style="16" customWidth="1"/>
    <col min="11779" max="11779" width="12.5703125" style="16" customWidth="1"/>
    <col min="11780" max="11780" width="11.42578125" style="16" customWidth="1"/>
    <col min="11781" max="11781" width="9.140625" style="16"/>
    <col min="11782" max="11782" width="12.85546875" style="16" customWidth="1"/>
    <col min="11783" max="11783" width="15.140625" style="16" customWidth="1"/>
    <col min="11784" max="12033" width="9.140625" style="16"/>
    <col min="12034" max="12034" width="87" style="16" customWidth="1"/>
    <col min="12035" max="12035" width="12.5703125" style="16" customWidth="1"/>
    <col min="12036" max="12036" width="11.42578125" style="16" customWidth="1"/>
    <col min="12037" max="12037" width="9.140625" style="16"/>
    <col min="12038" max="12038" width="12.85546875" style="16" customWidth="1"/>
    <col min="12039" max="12039" width="15.140625" style="16" customWidth="1"/>
    <col min="12040" max="12289" width="9.140625" style="16"/>
    <col min="12290" max="12290" width="87" style="16" customWidth="1"/>
    <col min="12291" max="12291" width="12.5703125" style="16" customWidth="1"/>
    <col min="12292" max="12292" width="11.42578125" style="16" customWidth="1"/>
    <col min="12293" max="12293" width="9.140625" style="16"/>
    <col min="12294" max="12294" width="12.85546875" style="16" customWidth="1"/>
    <col min="12295" max="12295" width="15.140625" style="16" customWidth="1"/>
    <col min="12296" max="12545" width="9.140625" style="16"/>
    <col min="12546" max="12546" width="87" style="16" customWidth="1"/>
    <col min="12547" max="12547" width="12.5703125" style="16" customWidth="1"/>
    <col min="12548" max="12548" width="11.42578125" style="16" customWidth="1"/>
    <col min="12549" max="12549" width="9.140625" style="16"/>
    <col min="12550" max="12550" width="12.85546875" style="16" customWidth="1"/>
    <col min="12551" max="12551" width="15.140625" style="16" customWidth="1"/>
    <col min="12552" max="12801" width="9.140625" style="16"/>
    <col min="12802" max="12802" width="87" style="16" customWidth="1"/>
    <col min="12803" max="12803" width="12.5703125" style="16" customWidth="1"/>
    <col min="12804" max="12804" width="11.42578125" style="16" customWidth="1"/>
    <col min="12805" max="12805" width="9.140625" style="16"/>
    <col min="12806" max="12806" width="12.85546875" style="16" customWidth="1"/>
    <col min="12807" max="12807" width="15.140625" style="16" customWidth="1"/>
    <col min="12808" max="13057" width="9.140625" style="16"/>
    <col min="13058" max="13058" width="87" style="16" customWidth="1"/>
    <col min="13059" max="13059" width="12.5703125" style="16" customWidth="1"/>
    <col min="13060" max="13060" width="11.42578125" style="16" customWidth="1"/>
    <col min="13061" max="13061" width="9.140625" style="16"/>
    <col min="13062" max="13062" width="12.85546875" style="16" customWidth="1"/>
    <col min="13063" max="13063" width="15.140625" style="16" customWidth="1"/>
    <col min="13064" max="13313" width="9.140625" style="16"/>
    <col min="13314" max="13314" width="87" style="16" customWidth="1"/>
    <col min="13315" max="13315" width="12.5703125" style="16" customWidth="1"/>
    <col min="13316" max="13316" width="11.42578125" style="16" customWidth="1"/>
    <col min="13317" max="13317" width="9.140625" style="16"/>
    <col min="13318" max="13318" width="12.85546875" style="16" customWidth="1"/>
    <col min="13319" max="13319" width="15.140625" style="16" customWidth="1"/>
    <col min="13320" max="13569" width="9.140625" style="16"/>
    <col min="13570" max="13570" width="87" style="16" customWidth="1"/>
    <col min="13571" max="13571" width="12.5703125" style="16" customWidth="1"/>
    <col min="13572" max="13572" width="11.42578125" style="16" customWidth="1"/>
    <col min="13573" max="13573" width="9.140625" style="16"/>
    <col min="13574" max="13574" width="12.85546875" style="16" customWidth="1"/>
    <col min="13575" max="13575" width="15.140625" style="16" customWidth="1"/>
    <col min="13576" max="13825" width="9.140625" style="16"/>
    <col min="13826" max="13826" width="87" style="16" customWidth="1"/>
    <col min="13827" max="13827" width="12.5703125" style="16" customWidth="1"/>
    <col min="13828" max="13828" width="11.42578125" style="16" customWidth="1"/>
    <col min="13829" max="13829" width="9.140625" style="16"/>
    <col min="13830" max="13830" width="12.85546875" style="16" customWidth="1"/>
    <col min="13831" max="13831" width="15.140625" style="16" customWidth="1"/>
    <col min="13832" max="14081" width="9.140625" style="16"/>
    <col min="14082" max="14082" width="87" style="16" customWidth="1"/>
    <col min="14083" max="14083" width="12.5703125" style="16" customWidth="1"/>
    <col min="14084" max="14084" width="11.42578125" style="16" customWidth="1"/>
    <col min="14085" max="14085" width="9.140625" style="16"/>
    <col min="14086" max="14086" width="12.85546875" style="16" customWidth="1"/>
    <col min="14087" max="14087" width="15.140625" style="16" customWidth="1"/>
    <col min="14088" max="14337" width="9.140625" style="16"/>
    <col min="14338" max="14338" width="87" style="16" customWidth="1"/>
    <col min="14339" max="14339" width="12.5703125" style="16" customWidth="1"/>
    <col min="14340" max="14340" width="11.42578125" style="16" customWidth="1"/>
    <col min="14341" max="14341" width="9.140625" style="16"/>
    <col min="14342" max="14342" width="12.85546875" style="16" customWidth="1"/>
    <col min="14343" max="14343" width="15.140625" style="16" customWidth="1"/>
    <col min="14344" max="14593" width="9.140625" style="16"/>
    <col min="14594" max="14594" width="87" style="16" customWidth="1"/>
    <col min="14595" max="14595" width="12.5703125" style="16" customWidth="1"/>
    <col min="14596" max="14596" width="11.42578125" style="16" customWidth="1"/>
    <col min="14597" max="14597" width="9.140625" style="16"/>
    <col min="14598" max="14598" width="12.85546875" style="16" customWidth="1"/>
    <col min="14599" max="14599" width="15.140625" style="16" customWidth="1"/>
    <col min="14600" max="14849" width="9.140625" style="16"/>
    <col min="14850" max="14850" width="87" style="16" customWidth="1"/>
    <col min="14851" max="14851" width="12.5703125" style="16" customWidth="1"/>
    <col min="14852" max="14852" width="11.42578125" style="16" customWidth="1"/>
    <col min="14853" max="14853" width="9.140625" style="16"/>
    <col min="14854" max="14854" width="12.85546875" style="16" customWidth="1"/>
    <col min="14855" max="14855" width="15.140625" style="16" customWidth="1"/>
    <col min="14856" max="15105" width="9.140625" style="16"/>
    <col min="15106" max="15106" width="87" style="16" customWidth="1"/>
    <col min="15107" max="15107" width="12.5703125" style="16" customWidth="1"/>
    <col min="15108" max="15108" width="11.42578125" style="16" customWidth="1"/>
    <col min="15109" max="15109" width="9.140625" style="16"/>
    <col min="15110" max="15110" width="12.85546875" style="16" customWidth="1"/>
    <col min="15111" max="15111" width="15.140625" style="16" customWidth="1"/>
    <col min="15112" max="15361" width="9.140625" style="16"/>
    <col min="15362" max="15362" width="87" style="16" customWidth="1"/>
    <col min="15363" max="15363" width="12.5703125" style="16" customWidth="1"/>
    <col min="15364" max="15364" width="11.42578125" style="16" customWidth="1"/>
    <col min="15365" max="15365" width="9.140625" style="16"/>
    <col min="15366" max="15366" width="12.85546875" style="16" customWidth="1"/>
    <col min="15367" max="15367" width="15.140625" style="16" customWidth="1"/>
    <col min="15368" max="15617" width="9.140625" style="16"/>
    <col min="15618" max="15618" width="87" style="16" customWidth="1"/>
    <col min="15619" max="15619" width="12.5703125" style="16" customWidth="1"/>
    <col min="15620" max="15620" width="11.42578125" style="16" customWidth="1"/>
    <col min="15621" max="15621" width="9.140625" style="16"/>
    <col min="15622" max="15622" width="12.85546875" style="16" customWidth="1"/>
    <col min="15623" max="15623" width="15.140625" style="16" customWidth="1"/>
    <col min="15624" max="15873" width="9.140625" style="16"/>
    <col min="15874" max="15874" width="87" style="16" customWidth="1"/>
    <col min="15875" max="15875" width="12.5703125" style="16" customWidth="1"/>
    <col min="15876" max="15876" width="11.42578125" style="16" customWidth="1"/>
    <col min="15877" max="15877" width="9.140625" style="16"/>
    <col min="15878" max="15878" width="12.85546875" style="16" customWidth="1"/>
    <col min="15879" max="15879" width="15.140625" style="16" customWidth="1"/>
    <col min="15880" max="16129" width="9.140625" style="16"/>
    <col min="16130" max="16130" width="87" style="16" customWidth="1"/>
    <col min="16131" max="16131" width="12.5703125" style="16" customWidth="1"/>
    <col min="16132" max="16132" width="11.42578125" style="16" customWidth="1"/>
    <col min="16133" max="16133" width="9.140625" style="16"/>
    <col min="16134" max="16134" width="12.85546875" style="16" customWidth="1"/>
    <col min="16135" max="16135" width="15.140625" style="16" customWidth="1"/>
    <col min="16136" max="16384" width="9.140625" style="16"/>
  </cols>
  <sheetData>
    <row r="2" spans="2:14" ht="48" customHeight="1" x14ac:dyDescent="0.25">
      <c r="B2" s="657" t="s">
        <v>1240</v>
      </c>
      <c r="C2" s="658"/>
      <c r="D2" s="658"/>
      <c r="E2" s="658"/>
      <c r="F2" s="658"/>
      <c r="G2" s="658"/>
      <c r="H2" s="658"/>
      <c r="I2" s="658"/>
      <c r="J2" s="658"/>
      <c r="K2" s="658"/>
      <c r="L2" s="658"/>
      <c r="M2" s="658"/>
      <c r="N2" s="658"/>
    </row>
    <row r="4" spans="2:14" x14ac:dyDescent="0.25">
      <c r="B4" s="39" t="s">
        <v>598</v>
      </c>
      <c r="H4" s="40"/>
    </row>
    <row r="5" spans="2:14" x14ac:dyDescent="0.25">
      <c r="H5" s="40"/>
    </row>
    <row r="6" spans="2:14" x14ac:dyDescent="0.25">
      <c r="B6" s="39" t="s">
        <v>143</v>
      </c>
      <c r="H6" s="40"/>
    </row>
    <row r="7" spans="2:14" x14ac:dyDescent="0.25">
      <c r="H7" s="40"/>
    </row>
    <row r="8" spans="2:14" ht="26.25" x14ac:dyDescent="0.25">
      <c r="B8" s="18" t="s">
        <v>599</v>
      </c>
      <c r="C8" s="588" t="s">
        <v>600</v>
      </c>
      <c r="D8" s="588"/>
      <c r="E8" s="41" t="s">
        <v>601</v>
      </c>
      <c r="F8" s="18" t="s">
        <v>602</v>
      </c>
      <c r="G8" s="18" t="s">
        <v>603</v>
      </c>
      <c r="H8" s="40"/>
    </row>
    <row r="9" spans="2:14" ht="26.25" x14ac:dyDescent="0.25">
      <c r="B9" s="18"/>
      <c r="C9" s="41" t="s">
        <v>1241</v>
      </c>
      <c r="D9" s="41" t="s">
        <v>604</v>
      </c>
      <c r="E9" s="18"/>
      <c r="F9" s="18"/>
      <c r="G9" s="18"/>
      <c r="H9" s="40"/>
    </row>
    <row r="10" spans="2:14" x14ac:dyDescent="0.25">
      <c r="B10" s="42">
        <v>1</v>
      </c>
      <c r="C10" s="305">
        <v>2</v>
      </c>
      <c r="D10" s="305">
        <v>3</v>
      </c>
      <c r="E10" s="305">
        <v>4</v>
      </c>
      <c r="F10" s="305">
        <v>5</v>
      </c>
      <c r="G10" s="305">
        <v>6</v>
      </c>
      <c r="H10" s="40"/>
    </row>
    <row r="11" spans="2:14" ht="26.25" x14ac:dyDescent="0.25">
      <c r="B11" s="41" t="s">
        <v>605</v>
      </c>
      <c r="C11" s="306">
        <v>1</v>
      </c>
      <c r="D11" s="306">
        <v>1</v>
      </c>
      <c r="E11" s="306">
        <v>100</v>
      </c>
      <c r="F11" s="306" t="s">
        <v>30</v>
      </c>
      <c r="G11" s="306"/>
      <c r="H11" s="40"/>
    </row>
    <row r="12" spans="2:14" x14ac:dyDescent="0.25">
      <c r="B12" s="18" t="s">
        <v>606</v>
      </c>
      <c r="C12" s="306"/>
      <c r="D12" s="306"/>
      <c r="E12" s="306"/>
      <c r="F12" s="306"/>
      <c r="G12" s="306"/>
      <c r="H12" s="40"/>
    </row>
    <row r="13" spans="2:14" ht="26.25" x14ac:dyDescent="0.25">
      <c r="B13" s="41" t="s">
        <v>607</v>
      </c>
      <c r="C13" s="307">
        <v>1</v>
      </c>
      <c r="D13" s="306">
        <v>1</v>
      </c>
      <c r="E13" s="306">
        <v>100</v>
      </c>
      <c r="F13" s="306" t="s">
        <v>608</v>
      </c>
      <c r="G13" s="306">
        <v>1</v>
      </c>
      <c r="H13" s="40"/>
    </row>
    <row r="14" spans="2:14" ht="39" x14ac:dyDescent="0.25">
      <c r="B14" s="41" t="s">
        <v>609</v>
      </c>
      <c r="C14" s="307">
        <v>2</v>
      </c>
      <c r="D14" s="306">
        <v>2</v>
      </c>
      <c r="E14" s="306">
        <v>100</v>
      </c>
      <c r="F14" s="306" t="s">
        <v>608</v>
      </c>
      <c r="G14" s="306">
        <v>1</v>
      </c>
      <c r="H14" s="40"/>
    </row>
    <row r="15" spans="2:14" x14ac:dyDescent="0.25">
      <c r="B15" s="18" t="s">
        <v>213</v>
      </c>
      <c r="C15" s="306"/>
      <c r="D15" s="306"/>
      <c r="E15" s="306"/>
      <c r="F15" s="306"/>
      <c r="G15" s="306"/>
      <c r="H15" s="40"/>
    </row>
    <row r="16" spans="2:14" ht="24" customHeight="1" x14ac:dyDescent="0.25">
      <c r="B16" s="18" t="s">
        <v>610</v>
      </c>
      <c r="C16" s="306">
        <v>0</v>
      </c>
      <c r="D16" s="306">
        <v>0</v>
      </c>
      <c r="E16" s="306"/>
      <c r="F16" s="306" t="s">
        <v>30</v>
      </c>
      <c r="G16" s="306" t="s">
        <v>30</v>
      </c>
      <c r="H16" s="40"/>
    </row>
    <row r="17" spans="1:8" ht="26.25" x14ac:dyDescent="0.25">
      <c r="B17" s="41" t="s">
        <v>611</v>
      </c>
      <c r="C17" s="306">
        <v>0</v>
      </c>
      <c r="D17" s="306">
        <v>0</v>
      </c>
      <c r="E17" s="306"/>
      <c r="F17" s="306" t="s">
        <v>30</v>
      </c>
      <c r="G17" s="306" t="s">
        <v>30</v>
      </c>
      <c r="H17" s="40"/>
    </row>
    <row r="18" spans="1:8" ht="28.5" customHeight="1" x14ac:dyDescent="0.25">
      <c r="B18" s="21" t="s">
        <v>612</v>
      </c>
      <c r="C18" s="306">
        <v>1</v>
      </c>
      <c r="D18" s="306">
        <v>1</v>
      </c>
      <c r="E18" s="306"/>
      <c r="F18" s="306" t="s">
        <v>30</v>
      </c>
      <c r="G18" s="306" t="s">
        <v>30</v>
      </c>
      <c r="H18" s="40"/>
    </row>
    <row r="19" spans="1:8" ht="26.25" x14ac:dyDescent="0.25">
      <c r="B19" s="41" t="s">
        <v>613</v>
      </c>
      <c r="C19" s="306">
        <v>1</v>
      </c>
      <c r="D19" s="306">
        <v>1</v>
      </c>
      <c r="E19" s="306"/>
      <c r="F19" s="306" t="s">
        <v>30</v>
      </c>
      <c r="G19" s="306" t="s">
        <v>30</v>
      </c>
      <c r="H19" s="40"/>
    </row>
    <row r="20" spans="1:8" x14ac:dyDescent="0.25">
      <c r="A20" s="40"/>
      <c r="B20" s="40"/>
      <c r="C20" s="40"/>
      <c r="D20" s="40"/>
      <c r="E20" s="40"/>
      <c r="F20" s="40"/>
      <c r="G20" s="40"/>
      <c r="H20" s="40"/>
    </row>
    <row r="21" spans="1:8" x14ac:dyDescent="0.25">
      <c r="H21" s="40"/>
    </row>
    <row r="22" spans="1:8" x14ac:dyDescent="0.25">
      <c r="B22" s="16" t="s">
        <v>614</v>
      </c>
      <c r="H22" s="40"/>
    </row>
    <row r="23" spans="1:8" x14ac:dyDescent="0.25">
      <c r="B23" s="16" t="s">
        <v>615</v>
      </c>
      <c r="H23" s="40"/>
    </row>
    <row r="24" spans="1:8" x14ac:dyDescent="0.25">
      <c r="B24" s="39" t="s">
        <v>1242</v>
      </c>
      <c r="H24" s="40"/>
    </row>
    <row r="25" spans="1:8" x14ac:dyDescent="0.25">
      <c r="H25" s="40"/>
    </row>
    <row r="26" spans="1:8" x14ac:dyDescent="0.25">
      <c r="B26" s="39" t="s">
        <v>143</v>
      </c>
      <c r="H26" s="40"/>
    </row>
    <row r="27" spans="1:8" x14ac:dyDescent="0.25">
      <c r="H27" s="40"/>
    </row>
    <row r="28" spans="1:8" x14ac:dyDescent="0.25">
      <c r="B28" s="18" t="s">
        <v>36</v>
      </c>
      <c r="C28" s="18" t="s">
        <v>616</v>
      </c>
      <c r="H28" s="40"/>
    </row>
    <row r="29" spans="1:8" x14ac:dyDescent="0.25">
      <c r="B29" s="43">
        <v>1</v>
      </c>
      <c r="C29" s="43">
        <v>2</v>
      </c>
      <c r="H29" s="40"/>
    </row>
    <row r="30" spans="1:8" ht="77.25" x14ac:dyDescent="0.25">
      <c r="B30" s="41" t="s">
        <v>617</v>
      </c>
      <c r="C30" s="306">
        <v>65</v>
      </c>
      <c r="H30" s="40"/>
    </row>
    <row r="31" spans="1:8" ht="77.25" x14ac:dyDescent="0.25">
      <c r="B31" s="41" t="s">
        <v>618</v>
      </c>
      <c r="C31" s="306">
        <v>0</v>
      </c>
      <c r="H31" s="40"/>
    </row>
    <row r="32" spans="1:8" x14ac:dyDescent="0.25">
      <c r="B32" s="18" t="s">
        <v>619</v>
      </c>
      <c r="C32" s="107">
        <v>1</v>
      </c>
      <c r="H32" s="40"/>
    </row>
    <row r="33" spans="2:8" x14ac:dyDescent="0.25">
      <c r="H33" s="40"/>
    </row>
    <row r="34" spans="2:8" x14ac:dyDescent="0.25">
      <c r="H34" s="40"/>
    </row>
    <row r="35" spans="2:8" x14ac:dyDescent="0.25">
      <c r="B35" s="16" t="s">
        <v>620</v>
      </c>
      <c r="H35" s="40"/>
    </row>
    <row r="36" spans="2:8" x14ac:dyDescent="0.25">
      <c r="H36" s="40"/>
    </row>
    <row r="37" spans="2:8" x14ac:dyDescent="0.25">
      <c r="B37" s="16" t="s">
        <v>621</v>
      </c>
    </row>
    <row r="38" spans="2:8" x14ac:dyDescent="0.25">
      <c r="B38" s="39" t="s">
        <v>622</v>
      </c>
    </row>
    <row r="39" spans="2:8" x14ac:dyDescent="0.25">
      <c r="B39" s="39" t="s">
        <v>1243</v>
      </c>
    </row>
    <row r="41" spans="2:8" x14ac:dyDescent="0.25">
      <c r="B41" s="39" t="s">
        <v>143</v>
      </c>
    </row>
    <row r="43" spans="2:8" ht="30" x14ac:dyDescent="0.25">
      <c r="B43" s="18" t="s">
        <v>36</v>
      </c>
      <c r="C43" s="21" t="s">
        <v>623</v>
      </c>
    </row>
    <row r="44" spans="2:8" x14ac:dyDescent="0.25">
      <c r="B44" s="42">
        <v>1</v>
      </c>
      <c r="C44" s="42">
        <v>2</v>
      </c>
    </row>
    <row r="45" spans="2:8" ht="51.75" x14ac:dyDescent="0.25">
      <c r="B45" s="41" t="s">
        <v>624</v>
      </c>
      <c r="C45" s="306">
        <v>59</v>
      </c>
    </row>
    <row r="46" spans="2:8" ht="90" x14ac:dyDescent="0.25">
      <c r="B46" s="21" t="s">
        <v>625</v>
      </c>
      <c r="C46" s="306">
        <v>0</v>
      </c>
    </row>
    <row r="47" spans="2:8" ht="45" x14ac:dyDescent="0.25">
      <c r="B47" s="21" t="s">
        <v>626</v>
      </c>
      <c r="C47" s="306">
        <v>100</v>
      </c>
    </row>
    <row r="48" spans="2:8" x14ac:dyDescent="0.25">
      <c r="C48" s="51"/>
    </row>
    <row r="49" spans="2:5" x14ac:dyDescent="0.25">
      <c r="C49" s="51"/>
    </row>
    <row r="50" spans="2:5" x14ac:dyDescent="0.25">
      <c r="B50" s="44" t="s">
        <v>627</v>
      </c>
      <c r="C50" s="51"/>
    </row>
    <row r="51" spans="2:5" x14ac:dyDescent="0.25">
      <c r="C51" s="51"/>
    </row>
    <row r="52" spans="2:5" ht="24" x14ac:dyDescent="0.25">
      <c r="B52" s="44" t="s">
        <v>631</v>
      </c>
      <c r="C52" s="51"/>
    </row>
    <row r="53" spans="2:5" x14ac:dyDescent="0.25">
      <c r="C53" s="51"/>
    </row>
    <row r="54" spans="2:5" x14ac:dyDescent="0.25">
      <c r="B54" s="44" t="s">
        <v>143</v>
      </c>
      <c r="C54" s="51"/>
    </row>
    <row r="55" spans="2:5" x14ac:dyDescent="0.25">
      <c r="B55" s="18" t="s">
        <v>36</v>
      </c>
      <c r="C55" s="304" t="s">
        <v>600</v>
      </c>
    </row>
    <row r="56" spans="2:5" ht="12.75" customHeight="1" x14ac:dyDescent="0.25">
      <c r="B56" s="42">
        <v>1</v>
      </c>
      <c r="C56" s="305"/>
    </row>
    <row r="57" spans="2:5" ht="75" x14ac:dyDescent="0.25">
      <c r="B57" s="21" t="s">
        <v>628</v>
      </c>
      <c r="C57" s="305">
        <v>0</v>
      </c>
    </row>
    <row r="58" spans="2:5" ht="36" customHeight="1" x14ac:dyDescent="0.25">
      <c r="B58" s="45" t="s">
        <v>629</v>
      </c>
      <c r="C58" s="305">
        <v>59</v>
      </c>
    </row>
    <row r="59" spans="2:5" ht="45" x14ac:dyDescent="0.25">
      <c r="B59" s="21" t="s">
        <v>630</v>
      </c>
      <c r="C59" s="306">
        <v>100</v>
      </c>
    </row>
    <row r="61" spans="2:5" x14ac:dyDescent="0.25">
      <c r="B61" s="44"/>
    </row>
    <row r="62" spans="2:5" x14ac:dyDescent="0.25">
      <c r="B62" s="44"/>
      <c r="C62" s="649"/>
      <c r="D62" s="649"/>
      <c r="E62" s="649"/>
    </row>
    <row r="63" spans="2:5" x14ac:dyDescent="0.25">
      <c r="C63" s="649"/>
      <c r="D63" s="649"/>
      <c r="E63" s="649"/>
    </row>
    <row r="64" spans="2:5" x14ac:dyDescent="0.25">
      <c r="C64" s="649"/>
      <c r="D64" s="649"/>
      <c r="E64" s="649"/>
    </row>
  </sheetData>
  <mergeCells count="5">
    <mergeCell ref="C64:E64"/>
    <mergeCell ref="B2:N2"/>
    <mergeCell ref="C8:D8"/>
    <mergeCell ref="C62:E62"/>
    <mergeCell ref="C63:E63"/>
  </mergeCells>
  <pageMargins left="0.7" right="0.7" top="0.75" bottom="0.75" header="0.3" footer="0.3"/>
  <pageSetup paperSize="9" orientation="landscape"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3">
    <tabColor rgb="FF00B050"/>
  </sheetPr>
  <dimension ref="B3:N9"/>
  <sheetViews>
    <sheetView workbookViewId="0">
      <selection activeCell="C9" sqref="C9:L9"/>
    </sheetView>
  </sheetViews>
  <sheetFormatPr defaultRowHeight="15" x14ac:dyDescent="0.25"/>
  <sheetData>
    <row r="3" spans="2:14" ht="92.25" customHeight="1" x14ac:dyDescent="0.25">
      <c r="B3" s="550" t="s">
        <v>20</v>
      </c>
      <c r="C3" s="551"/>
      <c r="D3" s="551"/>
      <c r="E3" s="551"/>
      <c r="F3" s="551"/>
      <c r="G3" s="551"/>
      <c r="H3" s="551"/>
      <c r="I3" s="551"/>
      <c r="J3" s="551"/>
      <c r="K3" s="551"/>
      <c r="L3" s="551"/>
      <c r="M3" s="551"/>
      <c r="N3" s="551"/>
    </row>
    <row r="9" spans="2:14" ht="15" customHeight="1" x14ac:dyDescent="0.3">
      <c r="C9" s="659" t="s">
        <v>632</v>
      </c>
      <c r="D9" s="660"/>
      <c r="E9" s="660"/>
      <c r="F9" s="660"/>
      <c r="G9" s="660"/>
      <c r="H9" s="660"/>
      <c r="I9" s="660"/>
      <c r="J9" s="660"/>
      <c r="K9" s="660"/>
      <c r="L9" s="660"/>
    </row>
  </sheetData>
  <mergeCells count="2">
    <mergeCell ref="B3:N3"/>
    <mergeCell ref="C9:L9"/>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0" tint="-0.14999847407452621"/>
  </sheetPr>
  <dimension ref="A2:DA210"/>
  <sheetViews>
    <sheetView topLeftCell="A85" workbookViewId="0">
      <selection activeCell="AV14" sqref="AV14:CD14"/>
    </sheetView>
  </sheetViews>
  <sheetFormatPr defaultColWidth="0.85546875" defaultRowHeight="15.75" x14ac:dyDescent="0.25"/>
  <cols>
    <col min="1" max="69" width="0.85546875" style="7"/>
    <col min="70" max="70" width="0.85546875" style="7" customWidth="1"/>
    <col min="71" max="73" width="0.85546875" style="7"/>
    <col min="74" max="74" width="0.85546875" style="7" customWidth="1"/>
    <col min="75" max="86" width="0.85546875" style="7"/>
    <col min="87" max="88" width="0.85546875" style="7" customWidth="1"/>
    <col min="89" max="325" width="0.85546875" style="7"/>
    <col min="326" max="326" width="0.85546875" style="7" customWidth="1"/>
    <col min="327" max="329" width="0.85546875" style="7"/>
    <col min="330" max="330" width="0.85546875" style="7" customWidth="1"/>
    <col min="331" max="342" width="0.85546875" style="7"/>
    <col min="343" max="344" width="0.85546875" style="7" customWidth="1"/>
    <col min="345" max="581" width="0.85546875" style="7"/>
    <col min="582" max="582" width="0.85546875" style="7" customWidth="1"/>
    <col min="583" max="585" width="0.85546875" style="7"/>
    <col min="586" max="586" width="0.85546875" style="7" customWidth="1"/>
    <col min="587" max="598" width="0.85546875" style="7"/>
    <col min="599" max="600" width="0.85546875" style="7" customWidth="1"/>
    <col min="601" max="837" width="0.85546875" style="7"/>
    <col min="838" max="838" width="0.85546875" style="7" customWidth="1"/>
    <col min="839" max="841" width="0.85546875" style="7"/>
    <col min="842" max="842" width="0.85546875" style="7" customWidth="1"/>
    <col min="843" max="854" width="0.85546875" style="7"/>
    <col min="855" max="856" width="0.85546875" style="7" customWidth="1"/>
    <col min="857" max="1093" width="0.85546875" style="7"/>
    <col min="1094" max="1094" width="0.85546875" style="7" customWidth="1"/>
    <col min="1095" max="1097" width="0.85546875" style="7"/>
    <col min="1098" max="1098" width="0.85546875" style="7" customWidth="1"/>
    <col min="1099" max="1110" width="0.85546875" style="7"/>
    <col min="1111" max="1112" width="0.85546875" style="7" customWidth="1"/>
    <col min="1113" max="1349" width="0.85546875" style="7"/>
    <col min="1350" max="1350" width="0.85546875" style="7" customWidth="1"/>
    <col min="1351" max="1353" width="0.85546875" style="7"/>
    <col min="1354" max="1354" width="0.85546875" style="7" customWidth="1"/>
    <col min="1355" max="1366" width="0.85546875" style="7"/>
    <col min="1367" max="1368" width="0.85546875" style="7" customWidth="1"/>
    <col min="1369" max="1605" width="0.85546875" style="7"/>
    <col min="1606" max="1606" width="0.85546875" style="7" customWidth="1"/>
    <col min="1607" max="1609" width="0.85546875" style="7"/>
    <col min="1610" max="1610" width="0.85546875" style="7" customWidth="1"/>
    <col min="1611" max="1622" width="0.85546875" style="7"/>
    <col min="1623" max="1624" width="0.85546875" style="7" customWidth="1"/>
    <col min="1625" max="1861" width="0.85546875" style="7"/>
    <col min="1862" max="1862" width="0.85546875" style="7" customWidth="1"/>
    <col min="1863" max="1865" width="0.85546875" style="7"/>
    <col min="1866" max="1866" width="0.85546875" style="7" customWidth="1"/>
    <col min="1867" max="1878" width="0.85546875" style="7"/>
    <col min="1879" max="1880" width="0.85546875" style="7" customWidth="1"/>
    <col min="1881" max="2117" width="0.85546875" style="7"/>
    <col min="2118" max="2118" width="0.85546875" style="7" customWidth="1"/>
    <col min="2119" max="2121" width="0.85546875" style="7"/>
    <col min="2122" max="2122" width="0.85546875" style="7" customWidth="1"/>
    <col min="2123" max="2134" width="0.85546875" style="7"/>
    <col min="2135" max="2136" width="0.85546875" style="7" customWidth="1"/>
    <col min="2137" max="2373" width="0.85546875" style="7"/>
    <col min="2374" max="2374" width="0.85546875" style="7" customWidth="1"/>
    <col min="2375" max="2377" width="0.85546875" style="7"/>
    <col min="2378" max="2378" width="0.85546875" style="7" customWidth="1"/>
    <col min="2379" max="2390" width="0.85546875" style="7"/>
    <col min="2391" max="2392" width="0.85546875" style="7" customWidth="1"/>
    <col min="2393" max="2629" width="0.85546875" style="7"/>
    <col min="2630" max="2630" width="0.85546875" style="7" customWidth="1"/>
    <col min="2631" max="2633" width="0.85546875" style="7"/>
    <col min="2634" max="2634" width="0.85546875" style="7" customWidth="1"/>
    <col min="2635" max="2646" width="0.85546875" style="7"/>
    <col min="2647" max="2648" width="0.85546875" style="7" customWidth="1"/>
    <col min="2649" max="2885" width="0.85546875" style="7"/>
    <col min="2886" max="2886" width="0.85546875" style="7" customWidth="1"/>
    <col min="2887" max="2889" width="0.85546875" style="7"/>
    <col min="2890" max="2890" width="0.85546875" style="7" customWidth="1"/>
    <col min="2891" max="2902" width="0.85546875" style="7"/>
    <col min="2903" max="2904" width="0.85546875" style="7" customWidth="1"/>
    <col min="2905" max="3141" width="0.85546875" style="7"/>
    <col min="3142" max="3142" width="0.85546875" style="7" customWidth="1"/>
    <col min="3143" max="3145" width="0.85546875" style="7"/>
    <col min="3146" max="3146" width="0.85546875" style="7" customWidth="1"/>
    <col min="3147" max="3158" width="0.85546875" style="7"/>
    <col min="3159" max="3160" width="0.85546875" style="7" customWidth="1"/>
    <col min="3161" max="3397" width="0.85546875" style="7"/>
    <col min="3398" max="3398" width="0.85546875" style="7" customWidth="1"/>
    <col min="3399" max="3401" width="0.85546875" style="7"/>
    <col min="3402" max="3402" width="0.85546875" style="7" customWidth="1"/>
    <col min="3403" max="3414" width="0.85546875" style="7"/>
    <col min="3415" max="3416" width="0.85546875" style="7" customWidth="1"/>
    <col min="3417" max="3653" width="0.85546875" style="7"/>
    <col min="3654" max="3654" width="0.85546875" style="7" customWidth="1"/>
    <col min="3655" max="3657" width="0.85546875" style="7"/>
    <col min="3658" max="3658" width="0.85546875" style="7" customWidth="1"/>
    <col min="3659" max="3670" width="0.85546875" style="7"/>
    <col min="3671" max="3672" width="0.85546875" style="7" customWidth="1"/>
    <col min="3673" max="3909" width="0.85546875" style="7"/>
    <col min="3910" max="3910" width="0.85546875" style="7" customWidth="1"/>
    <col min="3911" max="3913" width="0.85546875" style="7"/>
    <col min="3914" max="3914" width="0.85546875" style="7" customWidth="1"/>
    <col min="3915" max="3926" width="0.85546875" style="7"/>
    <col min="3927" max="3928" width="0.85546875" style="7" customWidth="1"/>
    <col min="3929" max="4165" width="0.85546875" style="7"/>
    <col min="4166" max="4166" width="0.85546875" style="7" customWidth="1"/>
    <col min="4167" max="4169" width="0.85546875" style="7"/>
    <col min="4170" max="4170" width="0.85546875" style="7" customWidth="1"/>
    <col min="4171" max="4182" width="0.85546875" style="7"/>
    <col min="4183" max="4184" width="0.85546875" style="7" customWidth="1"/>
    <col min="4185" max="4421" width="0.85546875" style="7"/>
    <col min="4422" max="4422" width="0.85546875" style="7" customWidth="1"/>
    <col min="4423" max="4425" width="0.85546875" style="7"/>
    <col min="4426" max="4426" width="0.85546875" style="7" customWidth="1"/>
    <col min="4427" max="4438" width="0.85546875" style="7"/>
    <col min="4439" max="4440" width="0.85546875" style="7" customWidth="1"/>
    <col min="4441" max="4677" width="0.85546875" style="7"/>
    <col min="4678" max="4678" width="0.85546875" style="7" customWidth="1"/>
    <col min="4679" max="4681" width="0.85546875" style="7"/>
    <col min="4682" max="4682" width="0.85546875" style="7" customWidth="1"/>
    <col min="4683" max="4694" width="0.85546875" style="7"/>
    <col min="4695" max="4696" width="0.85546875" style="7" customWidth="1"/>
    <col min="4697" max="4933" width="0.85546875" style="7"/>
    <col min="4934" max="4934" width="0.85546875" style="7" customWidth="1"/>
    <col min="4935" max="4937" width="0.85546875" style="7"/>
    <col min="4938" max="4938" width="0.85546875" style="7" customWidth="1"/>
    <col min="4939" max="4950" width="0.85546875" style="7"/>
    <col min="4951" max="4952" width="0.85546875" style="7" customWidth="1"/>
    <col min="4953" max="5189" width="0.85546875" style="7"/>
    <col min="5190" max="5190" width="0.85546875" style="7" customWidth="1"/>
    <col min="5191" max="5193" width="0.85546875" style="7"/>
    <col min="5194" max="5194" width="0.85546875" style="7" customWidth="1"/>
    <col min="5195" max="5206" width="0.85546875" style="7"/>
    <col min="5207" max="5208" width="0.85546875" style="7" customWidth="1"/>
    <col min="5209" max="5445" width="0.85546875" style="7"/>
    <col min="5446" max="5446" width="0.85546875" style="7" customWidth="1"/>
    <col min="5447" max="5449" width="0.85546875" style="7"/>
    <col min="5450" max="5450" width="0.85546875" style="7" customWidth="1"/>
    <col min="5451" max="5462" width="0.85546875" style="7"/>
    <col min="5463" max="5464" width="0.85546875" style="7" customWidth="1"/>
    <col min="5465" max="5701" width="0.85546875" style="7"/>
    <col min="5702" max="5702" width="0.85546875" style="7" customWidth="1"/>
    <col min="5703" max="5705" width="0.85546875" style="7"/>
    <col min="5706" max="5706" width="0.85546875" style="7" customWidth="1"/>
    <col min="5707" max="5718" width="0.85546875" style="7"/>
    <col min="5719" max="5720" width="0.85546875" style="7" customWidth="1"/>
    <col min="5721" max="5957" width="0.85546875" style="7"/>
    <col min="5958" max="5958" width="0.85546875" style="7" customWidth="1"/>
    <col min="5959" max="5961" width="0.85546875" style="7"/>
    <col min="5962" max="5962" width="0.85546875" style="7" customWidth="1"/>
    <col min="5963" max="5974" width="0.85546875" style="7"/>
    <col min="5975" max="5976" width="0.85546875" style="7" customWidth="1"/>
    <col min="5977" max="6213" width="0.85546875" style="7"/>
    <col min="6214" max="6214" width="0.85546875" style="7" customWidth="1"/>
    <col min="6215" max="6217" width="0.85546875" style="7"/>
    <col min="6218" max="6218" width="0.85546875" style="7" customWidth="1"/>
    <col min="6219" max="6230" width="0.85546875" style="7"/>
    <col min="6231" max="6232" width="0.85546875" style="7" customWidth="1"/>
    <col min="6233" max="6469" width="0.85546875" style="7"/>
    <col min="6470" max="6470" width="0.85546875" style="7" customWidth="1"/>
    <col min="6471" max="6473" width="0.85546875" style="7"/>
    <col min="6474" max="6474" width="0.85546875" style="7" customWidth="1"/>
    <col min="6475" max="6486" width="0.85546875" style="7"/>
    <col min="6487" max="6488" width="0.85546875" style="7" customWidth="1"/>
    <col min="6489" max="6725" width="0.85546875" style="7"/>
    <col min="6726" max="6726" width="0.85546875" style="7" customWidth="1"/>
    <col min="6727" max="6729" width="0.85546875" style="7"/>
    <col min="6730" max="6730" width="0.85546875" style="7" customWidth="1"/>
    <col min="6731" max="6742" width="0.85546875" style="7"/>
    <col min="6743" max="6744" width="0.85546875" style="7" customWidth="1"/>
    <col min="6745" max="6981" width="0.85546875" style="7"/>
    <col min="6982" max="6982" width="0.85546875" style="7" customWidth="1"/>
    <col min="6983" max="6985" width="0.85546875" style="7"/>
    <col min="6986" max="6986" width="0.85546875" style="7" customWidth="1"/>
    <col min="6987" max="6998" width="0.85546875" style="7"/>
    <col min="6999" max="7000" width="0.85546875" style="7" customWidth="1"/>
    <col min="7001" max="7237" width="0.85546875" style="7"/>
    <col min="7238" max="7238" width="0.85546875" style="7" customWidth="1"/>
    <col min="7239" max="7241" width="0.85546875" style="7"/>
    <col min="7242" max="7242" width="0.85546875" style="7" customWidth="1"/>
    <col min="7243" max="7254" width="0.85546875" style="7"/>
    <col min="7255" max="7256" width="0.85546875" style="7" customWidth="1"/>
    <col min="7257" max="7493" width="0.85546875" style="7"/>
    <col min="7494" max="7494" width="0.85546875" style="7" customWidth="1"/>
    <col min="7495" max="7497" width="0.85546875" style="7"/>
    <col min="7498" max="7498" width="0.85546875" style="7" customWidth="1"/>
    <col min="7499" max="7510" width="0.85546875" style="7"/>
    <col min="7511" max="7512" width="0.85546875" style="7" customWidth="1"/>
    <col min="7513" max="7749" width="0.85546875" style="7"/>
    <col min="7750" max="7750" width="0.85546875" style="7" customWidth="1"/>
    <col min="7751" max="7753" width="0.85546875" style="7"/>
    <col min="7754" max="7754" width="0.85546875" style="7" customWidth="1"/>
    <col min="7755" max="7766" width="0.85546875" style="7"/>
    <col min="7767" max="7768" width="0.85546875" style="7" customWidth="1"/>
    <col min="7769" max="8005" width="0.85546875" style="7"/>
    <col min="8006" max="8006" width="0.85546875" style="7" customWidth="1"/>
    <col min="8007" max="8009" width="0.85546875" style="7"/>
    <col min="8010" max="8010" width="0.85546875" style="7" customWidth="1"/>
    <col min="8011" max="8022" width="0.85546875" style="7"/>
    <col min="8023" max="8024" width="0.85546875" style="7" customWidth="1"/>
    <col min="8025" max="8261" width="0.85546875" style="7"/>
    <col min="8262" max="8262" width="0.85546875" style="7" customWidth="1"/>
    <col min="8263" max="8265" width="0.85546875" style="7"/>
    <col min="8266" max="8266" width="0.85546875" style="7" customWidth="1"/>
    <col min="8267" max="8278" width="0.85546875" style="7"/>
    <col min="8279" max="8280" width="0.85546875" style="7" customWidth="1"/>
    <col min="8281" max="8517" width="0.85546875" style="7"/>
    <col min="8518" max="8518" width="0.85546875" style="7" customWidth="1"/>
    <col min="8519" max="8521" width="0.85546875" style="7"/>
    <col min="8522" max="8522" width="0.85546875" style="7" customWidth="1"/>
    <col min="8523" max="8534" width="0.85546875" style="7"/>
    <col min="8535" max="8536" width="0.85546875" style="7" customWidth="1"/>
    <col min="8537" max="8773" width="0.85546875" style="7"/>
    <col min="8774" max="8774" width="0.85546875" style="7" customWidth="1"/>
    <col min="8775" max="8777" width="0.85546875" style="7"/>
    <col min="8778" max="8778" width="0.85546875" style="7" customWidth="1"/>
    <col min="8779" max="8790" width="0.85546875" style="7"/>
    <col min="8791" max="8792" width="0.85546875" style="7" customWidth="1"/>
    <col min="8793" max="9029" width="0.85546875" style="7"/>
    <col min="9030" max="9030" width="0.85546875" style="7" customWidth="1"/>
    <col min="9031" max="9033" width="0.85546875" style="7"/>
    <col min="9034" max="9034" width="0.85546875" style="7" customWidth="1"/>
    <col min="9035" max="9046" width="0.85546875" style="7"/>
    <col min="9047" max="9048" width="0.85546875" style="7" customWidth="1"/>
    <col min="9049" max="9285" width="0.85546875" style="7"/>
    <col min="9286" max="9286" width="0.85546875" style="7" customWidth="1"/>
    <col min="9287" max="9289" width="0.85546875" style="7"/>
    <col min="9290" max="9290" width="0.85546875" style="7" customWidth="1"/>
    <col min="9291" max="9302" width="0.85546875" style="7"/>
    <col min="9303" max="9304" width="0.85546875" style="7" customWidth="1"/>
    <col min="9305" max="9541" width="0.85546875" style="7"/>
    <col min="9542" max="9542" width="0.85546875" style="7" customWidth="1"/>
    <col min="9543" max="9545" width="0.85546875" style="7"/>
    <col min="9546" max="9546" width="0.85546875" style="7" customWidth="1"/>
    <col min="9547" max="9558" width="0.85546875" style="7"/>
    <col min="9559" max="9560" width="0.85546875" style="7" customWidth="1"/>
    <col min="9561" max="9797" width="0.85546875" style="7"/>
    <col min="9798" max="9798" width="0.85546875" style="7" customWidth="1"/>
    <col min="9799" max="9801" width="0.85546875" style="7"/>
    <col min="9802" max="9802" width="0.85546875" style="7" customWidth="1"/>
    <col min="9803" max="9814" width="0.85546875" style="7"/>
    <col min="9815" max="9816" width="0.85546875" style="7" customWidth="1"/>
    <col min="9817" max="10053" width="0.85546875" style="7"/>
    <col min="10054" max="10054" width="0.85546875" style="7" customWidth="1"/>
    <col min="10055" max="10057" width="0.85546875" style="7"/>
    <col min="10058" max="10058" width="0.85546875" style="7" customWidth="1"/>
    <col min="10059" max="10070" width="0.85546875" style="7"/>
    <col min="10071" max="10072" width="0.85546875" style="7" customWidth="1"/>
    <col min="10073" max="10309" width="0.85546875" style="7"/>
    <col min="10310" max="10310" width="0.85546875" style="7" customWidth="1"/>
    <col min="10311" max="10313" width="0.85546875" style="7"/>
    <col min="10314" max="10314" width="0.85546875" style="7" customWidth="1"/>
    <col min="10315" max="10326" width="0.85546875" style="7"/>
    <col min="10327" max="10328" width="0.85546875" style="7" customWidth="1"/>
    <col min="10329" max="10565" width="0.85546875" style="7"/>
    <col min="10566" max="10566" width="0.85546875" style="7" customWidth="1"/>
    <col min="10567" max="10569" width="0.85546875" style="7"/>
    <col min="10570" max="10570" width="0.85546875" style="7" customWidth="1"/>
    <col min="10571" max="10582" width="0.85546875" style="7"/>
    <col min="10583" max="10584" width="0.85546875" style="7" customWidth="1"/>
    <col min="10585" max="10821" width="0.85546875" style="7"/>
    <col min="10822" max="10822" width="0.85546875" style="7" customWidth="1"/>
    <col min="10823" max="10825" width="0.85546875" style="7"/>
    <col min="10826" max="10826" width="0.85546875" style="7" customWidth="1"/>
    <col min="10827" max="10838" width="0.85546875" style="7"/>
    <col min="10839" max="10840" width="0.85546875" style="7" customWidth="1"/>
    <col min="10841" max="11077" width="0.85546875" style="7"/>
    <col min="11078" max="11078" width="0.85546875" style="7" customWidth="1"/>
    <col min="11079" max="11081" width="0.85546875" style="7"/>
    <col min="11082" max="11082" width="0.85546875" style="7" customWidth="1"/>
    <col min="11083" max="11094" width="0.85546875" style="7"/>
    <col min="11095" max="11096" width="0.85546875" style="7" customWidth="1"/>
    <col min="11097" max="11333" width="0.85546875" style="7"/>
    <col min="11334" max="11334" width="0.85546875" style="7" customWidth="1"/>
    <col min="11335" max="11337" width="0.85546875" style="7"/>
    <col min="11338" max="11338" width="0.85546875" style="7" customWidth="1"/>
    <col min="11339" max="11350" width="0.85546875" style="7"/>
    <col min="11351" max="11352" width="0.85546875" style="7" customWidth="1"/>
    <col min="11353" max="11589" width="0.85546875" style="7"/>
    <col min="11590" max="11590" width="0.85546875" style="7" customWidth="1"/>
    <col min="11591" max="11593" width="0.85546875" style="7"/>
    <col min="11594" max="11594" width="0.85546875" style="7" customWidth="1"/>
    <col min="11595" max="11606" width="0.85546875" style="7"/>
    <col min="11607" max="11608" width="0.85546875" style="7" customWidth="1"/>
    <col min="11609" max="11845" width="0.85546875" style="7"/>
    <col min="11846" max="11846" width="0.85546875" style="7" customWidth="1"/>
    <col min="11847" max="11849" width="0.85546875" style="7"/>
    <col min="11850" max="11850" width="0.85546875" style="7" customWidth="1"/>
    <col min="11851" max="11862" width="0.85546875" style="7"/>
    <col min="11863" max="11864" width="0.85546875" style="7" customWidth="1"/>
    <col min="11865" max="12101" width="0.85546875" style="7"/>
    <col min="12102" max="12102" width="0.85546875" style="7" customWidth="1"/>
    <col min="12103" max="12105" width="0.85546875" style="7"/>
    <col min="12106" max="12106" width="0.85546875" style="7" customWidth="1"/>
    <col min="12107" max="12118" width="0.85546875" style="7"/>
    <col min="12119" max="12120" width="0.85546875" style="7" customWidth="1"/>
    <col min="12121" max="12357" width="0.85546875" style="7"/>
    <col min="12358" max="12358" width="0.85546875" style="7" customWidth="1"/>
    <col min="12359" max="12361" width="0.85546875" style="7"/>
    <col min="12362" max="12362" width="0.85546875" style="7" customWidth="1"/>
    <col min="12363" max="12374" width="0.85546875" style="7"/>
    <col min="12375" max="12376" width="0.85546875" style="7" customWidth="1"/>
    <col min="12377" max="12613" width="0.85546875" style="7"/>
    <col min="12614" max="12614" width="0.85546875" style="7" customWidth="1"/>
    <col min="12615" max="12617" width="0.85546875" style="7"/>
    <col min="12618" max="12618" width="0.85546875" style="7" customWidth="1"/>
    <col min="12619" max="12630" width="0.85546875" style="7"/>
    <col min="12631" max="12632" width="0.85546875" style="7" customWidth="1"/>
    <col min="12633" max="12869" width="0.85546875" style="7"/>
    <col min="12870" max="12870" width="0.85546875" style="7" customWidth="1"/>
    <col min="12871" max="12873" width="0.85546875" style="7"/>
    <col min="12874" max="12874" width="0.85546875" style="7" customWidth="1"/>
    <col min="12875" max="12886" width="0.85546875" style="7"/>
    <col min="12887" max="12888" width="0.85546875" style="7" customWidth="1"/>
    <col min="12889" max="13125" width="0.85546875" style="7"/>
    <col min="13126" max="13126" width="0.85546875" style="7" customWidth="1"/>
    <col min="13127" max="13129" width="0.85546875" style="7"/>
    <col min="13130" max="13130" width="0.85546875" style="7" customWidth="1"/>
    <col min="13131" max="13142" width="0.85546875" style="7"/>
    <col min="13143" max="13144" width="0.85546875" style="7" customWidth="1"/>
    <col min="13145" max="13381" width="0.85546875" style="7"/>
    <col min="13382" max="13382" width="0.85546875" style="7" customWidth="1"/>
    <col min="13383" max="13385" width="0.85546875" style="7"/>
    <col min="13386" max="13386" width="0.85546875" style="7" customWidth="1"/>
    <col min="13387" max="13398" width="0.85546875" style="7"/>
    <col min="13399" max="13400" width="0.85546875" style="7" customWidth="1"/>
    <col min="13401" max="13637" width="0.85546875" style="7"/>
    <col min="13638" max="13638" width="0.85546875" style="7" customWidth="1"/>
    <col min="13639" max="13641" width="0.85546875" style="7"/>
    <col min="13642" max="13642" width="0.85546875" style="7" customWidth="1"/>
    <col min="13643" max="13654" width="0.85546875" style="7"/>
    <col min="13655" max="13656" width="0.85546875" style="7" customWidth="1"/>
    <col min="13657" max="13893" width="0.85546875" style="7"/>
    <col min="13894" max="13894" width="0.85546875" style="7" customWidth="1"/>
    <col min="13895" max="13897" width="0.85546875" style="7"/>
    <col min="13898" max="13898" width="0.85546875" style="7" customWidth="1"/>
    <col min="13899" max="13910" width="0.85546875" style="7"/>
    <col min="13911" max="13912" width="0.85546875" style="7" customWidth="1"/>
    <col min="13913" max="14149" width="0.85546875" style="7"/>
    <col min="14150" max="14150" width="0.85546875" style="7" customWidth="1"/>
    <col min="14151" max="14153" width="0.85546875" style="7"/>
    <col min="14154" max="14154" width="0.85546875" style="7" customWidth="1"/>
    <col min="14155" max="14166" width="0.85546875" style="7"/>
    <col min="14167" max="14168" width="0.85546875" style="7" customWidth="1"/>
    <col min="14169" max="14405" width="0.85546875" style="7"/>
    <col min="14406" max="14406" width="0.85546875" style="7" customWidth="1"/>
    <col min="14407" max="14409" width="0.85546875" style="7"/>
    <col min="14410" max="14410" width="0.85546875" style="7" customWidth="1"/>
    <col min="14411" max="14422" width="0.85546875" style="7"/>
    <col min="14423" max="14424" width="0.85546875" style="7" customWidth="1"/>
    <col min="14425" max="14661" width="0.85546875" style="7"/>
    <col min="14662" max="14662" width="0.85546875" style="7" customWidth="1"/>
    <col min="14663" max="14665" width="0.85546875" style="7"/>
    <col min="14666" max="14666" width="0.85546875" style="7" customWidth="1"/>
    <col min="14667" max="14678" width="0.85546875" style="7"/>
    <col min="14679" max="14680" width="0.85546875" style="7" customWidth="1"/>
    <col min="14681" max="14917" width="0.85546875" style="7"/>
    <col min="14918" max="14918" width="0.85546875" style="7" customWidth="1"/>
    <col min="14919" max="14921" width="0.85546875" style="7"/>
    <col min="14922" max="14922" width="0.85546875" style="7" customWidth="1"/>
    <col min="14923" max="14934" width="0.85546875" style="7"/>
    <col min="14935" max="14936" width="0.85546875" style="7" customWidth="1"/>
    <col min="14937" max="15173" width="0.85546875" style="7"/>
    <col min="15174" max="15174" width="0.85546875" style="7" customWidth="1"/>
    <col min="15175" max="15177" width="0.85546875" style="7"/>
    <col min="15178" max="15178" width="0.85546875" style="7" customWidth="1"/>
    <col min="15179" max="15190" width="0.85546875" style="7"/>
    <col min="15191" max="15192" width="0.85546875" style="7" customWidth="1"/>
    <col min="15193" max="15429" width="0.85546875" style="7"/>
    <col min="15430" max="15430" width="0.85546875" style="7" customWidth="1"/>
    <col min="15431" max="15433" width="0.85546875" style="7"/>
    <col min="15434" max="15434" width="0.85546875" style="7" customWidth="1"/>
    <col min="15435" max="15446" width="0.85546875" style="7"/>
    <col min="15447" max="15448" width="0.85546875" style="7" customWidth="1"/>
    <col min="15449" max="15685" width="0.85546875" style="7"/>
    <col min="15686" max="15686" width="0.85546875" style="7" customWidth="1"/>
    <col min="15687" max="15689" width="0.85546875" style="7"/>
    <col min="15690" max="15690" width="0.85546875" style="7" customWidth="1"/>
    <col min="15691" max="15702" width="0.85546875" style="7"/>
    <col min="15703" max="15704" width="0.85546875" style="7" customWidth="1"/>
    <col min="15705" max="15941" width="0.85546875" style="7"/>
    <col min="15942" max="15942" width="0.85546875" style="7" customWidth="1"/>
    <col min="15943" max="15945" width="0.85546875" style="7"/>
    <col min="15946" max="15946" width="0.85546875" style="7" customWidth="1"/>
    <col min="15947" max="15958" width="0.85546875" style="7"/>
    <col min="15959" max="15960" width="0.85546875" style="7" customWidth="1"/>
    <col min="15961" max="16197" width="0.85546875" style="7"/>
    <col min="16198" max="16198" width="0.85546875" style="7" customWidth="1"/>
    <col min="16199" max="16201" width="0.85546875" style="7"/>
    <col min="16202" max="16202" width="0.85546875" style="7" customWidth="1"/>
    <col min="16203" max="16214" width="0.85546875" style="7"/>
    <col min="16215" max="16216" width="0.85546875" style="7" customWidth="1"/>
    <col min="16217" max="16384" width="0.85546875" style="7"/>
  </cols>
  <sheetData>
    <row r="2" spans="1:105" x14ac:dyDescent="0.25">
      <c r="G2" s="14" t="s">
        <v>372</v>
      </c>
      <c r="H2" s="14"/>
    </row>
    <row r="4" spans="1:105" s="6" customFormat="1" ht="12.75" x14ac:dyDescent="0.2">
      <c r="BQ4" s="6" t="s">
        <v>144</v>
      </c>
    </row>
    <row r="5" spans="1:105" s="6" customFormat="1" ht="39.75" customHeight="1" x14ac:dyDescent="0.2">
      <c r="BQ5" s="492" t="s">
        <v>145</v>
      </c>
      <c r="BR5" s="492"/>
      <c r="BS5" s="492"/>
      <c r="BT5" s="492"/>
      <c r="BU5" s="492"/>
      <c r="BV5" s="492"/>
      <c r="BW5" s="492"/>
      <c r="BX5" s="492"/>
      <c r="BY5" s="492"/>
      <c r="BZ5" s="492"/>
      <c r="CA5" s="492"/>
      <c r="CB5" s="492"/>
      <c r="CC5" s="492"/>
      <c r="CD5" s="492"/>
      <c r="CE5" s="492"/>
      <c r="CF5" s="492"/>
      <c r="CG5" s="492"/>
      <c r="CH5" s="492"/>
      <c r="CI5" s="492"/>
      <c r="CJ5" s="492"/>
      <c r="CK5" s="492"/>
      <c r="CL5" s="492"/>
      <c r="CM5" s="492"/>
      <c r="CN5" s="492"/>
      <c r="CO5" s="492"/>
      <c r="CP5" s="492"/>
      <c r="CQ5" s="492"/>
      <c r="CR5" s="492"/>
      <c r="CS5" s="492"/>
      <c r="CT5" s="492"/>
      <c r="CU5" s="492"/>
      <c r="CV5" s="492"/>
      <c r="CW5" s="492"/>
      <c r="CX5" s="492"/>
      <c r="CY5" s="492"/>
      <c r="CZ5" s="492"/>
      <c r="DA5" s="492"/>
    </row>
    <row r="6" spans="1:105" ht="3" customHeight="1" x14ac:dyDescent="0.25"/>
    <row r="7" spans="1:105" s="8" customFormat="1" ht="24" customHeight="1" x14ac:dyDescent="0.2">
      <c r="BQ7" s="493" t="s">
        <v>146</v>
      </c>
      <c r="BR7" s="493"/>
      <c r="BS7" s="493"/>
      <c r="BT7" s="493"/>
      <c r="BU7" s="493"/>
      <c r="BV7" s="493"/>
      <c r="BW7" s="493"/>
      <c r="BX7" s="493"/>
      <c r="BY7" s="493"/>
      <c r="BZ7" s="493"/>
      <c r="CA7" s="493"/>
      <c r="CB7" s="493"/>
      <c r="CC7" s="493"/>
      <c r="CD7" s="493"/>
      <c r="CE7" s="493"/>
      <c r="CF7" s="493"/>
      <c r="CG7" s="493"/>
      <c r="CH7" s="493"/>
      <c r="CI7" s="493"/>
      <c r="CJ7" s="493"/>
      <c r="CK7" s="493"/>
      <c r="CL7" s="493"/>
      <c r="CM7" s="493"/>
      <c r="CN7" s="493"/>
      <c r="CO7" s="493"/>
      <c r="CP7" s="493"/>
      <c r="CQ7" s="493"/>
      <c r="CR7" s="493"/>
      <c r="CS7" s="493"/>
      <c r="CT7" s="493"/>
      <c r="CU7" s="493"/>
      <c r="CV7" s="493"/>
      <c r="CW7" s="493"/>
      <c r="CX7" s="493"/>
      <c r="CY7" s="493"/>
      <c r="CZ7" s="493"/>
      <c r="DA7" s="493"/>
    </row>
    <row r="9" spans="1:105" x14ac:dyDescent="0.25">
      <c r="DA9" s="9" t="s">
        <v>147</v>
      </c>
    </row>
    <row r="10" spans="1:105" x14ac:dyDescent="0.25">
      <c r="B10" s="7" t="s">
        <v>1356</v>
      </c>
    </row>
    <row r="11" spans="1:105" s="10" customFormat="1" ht="16.5" x14ac:dyDescent="0.25">
      <c r="A11" s="494" t="s">
        <v>148</v>
      </c>
      <c r="B11" s="494"/>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4"/>
      <c r="AY11" s="494"/>
      <c r="AZ11" s="494"/>
      <c r="BA11" s="494"/>
      <c r="BB11" s="494"/>
      <c r="BC11" s="494"/>
      <c r="BD11" s="494"/>
      <c r="BE11" s="494"/>
      <c r="BF11" s="494"/>
      <c r="BG11" s="494"/>
      <c r="BH11" s="494"/>
      <c r="BI11" s="494"/>
      <c r="BJ11" s="494"/>
      <c r="BK11" s="494"/>
      <c r="BL11" s="494"/>
      <c r="BM11" s="494"/>
      <c r="BN11" s="494"/>
      <c r="BO11" s="494"/>
      <c r="BP11" s="494"/>
      <c r="BQ11" s="494"/>
      <c r="BR11" s="494"/>
      <c r="BS11" s="494"/>
      <c r="BT11" s="494"/>
      <c r="BU11" s="494"/>
      <c r="BV11" s="494"/>
      <c r="BW11" s="494"/>
      <c r="BX11" s="494"/>
      <c r="BY11" s="494"/>
      <c r="BZ11" s="494"/>
      <c r="CA11" s="494"/>
      <c r="CB11" s="494"/>
      <c r="CC11" s="494"/>
      <c r="CD11" s="494"/>
      <c r="CE11" s="494"/>
      <c r="CF11" s="494"/>
      <c r="CG11" s="494"/>
      <c r="CH11" s="494"/>
      <c r="CI11" s="494"/>
      <c r="CJ11" s="494"/>
      <c r="CK11" s="494"/>
      <c r="CL11" s="494"/>
      <c r="CM11" s="494"/>
      <c r="CN11" s="494"/>
      <c r="CO11" s="494"/>
      <c r="CP11" s="494"/>
      <c r="CQ11" s="494"/>
      <c r="CR11" s="494"/>
      <c r="CS11" s="494"/>
      <c r="CT11" s="494"/>
      <c r="CU11" s="494"/>
      <c r="CV11" s="494"/>
      <c r="CW11" s="494"/>
      <c r="CX11" s="494"/>
      <c r="CY11" s="494"/>
      <c r="CZ11" s="494"/>
      <c r="DA11" s="494"/>
    </row>
    <row r="12" spans="1:105" s="10" customFormat="1" ht="6" customHeight="1"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row>
    <row r="13" spans="1:105" s="10" customFormat="1" ht="16.5" x14ac:dyDescent="0.25">
      <c r="A13" s="494" t="s">
        <v>149</v>
      </c>
      <c r="B13" s="494"/>
      <c r="C13" s="494"/>
      <c r="D13" s="494"/>
      <c r="E13" s="494"/>
      <c r="F13" s="494"/>
      <c r="G13" s="494"/>
      <c r="H13" s="494"/>
      <c r="I13" s="494"/>
      <c r="J13" s="494"/>
      <c r="K13" s="494"/>
      <c r="L13" s="494"/>
      <c r="M13" s="494"/>
      <c r="N13" s="494"/>
      <c r="O13" s="494"/>
      <c r="P13" s="494"/>
      <c r="Q13" s="494"/>
      <c r="R13" s="494"/>
      <c r="S13" s="494"/>
      <c r="T13" s="494"/>
      <c r="U13" s="494"/>
      <c r="V13" s="494"/>
      <c r="W13" s="494"/>
      <c r="X13" s="494"/>
      <c r="Y13" s="494"/>
      <c r="Z13" s="494"/>
      <c r="AA13" s="494"/>
      <c r="AB13" s="494"/>
      <c r="AC13" s="494"/>
      <c r="AD13" s="494"/>
      <c r="AE13" s="494"/>
      <c r="AF13" s="494"/>
      <c r="AG13" s="494"/>
      <c r="AH13" s="494"/>
      <c r="AI13" s="494"/>
      <c r="AJ13" s="494"/>
      <c r="AK13" s="494"/>
      <c r="AL13" s="494"/>
      <c r="AM13" s="494"/>
      <c r="AN13" s="494"/>
      <c r="AO13" s="494"/>
      <c r="AP13" s="494"/>
      <c r="AQ13" s="494"/>
      <c r="AR13" s="494"/>
      <c r="AS13" s="494"/>
      <c r="AT13" s="494"/>
      <c r="AU13" s="494"/>
      <c r="AV13" s="494"/>
      <c r="AW13" s="494"/>
      <c r="AX13" s="494"/>
      <c r="AY13" s="494"/>
      <c r="AZ13" s="494"/>
      <c r="BA13" s="494"/>
      <c r="BB13" s="494"/>
      <c r="BC13" s="494"/>
      <c r="BD13" s="494"/>
      <c r="BE13" s="494"/>
      <c r="BF13" s="494"/>
      <c r="BG13" s="494"/>
      <c r="BH13" s="494"/>
      <c r="BI13" s="494"/>
      <c r="BJ13" s="494"/>
      <c r="BK13" s="494"/>
      <c r="BL13" s="494"/>
      <c r="BM13" s="494"/>
      <c r="BN13" s="494"/>
      <c r="BO13" s="494"/>
      <c r="BP13" s="494"/>
      <c r="BQ13" s="494"/>
      <c r="BR13" s="494"/>
      <c r="BS13" s="494"/>
      <c r="BT13" s="494"/>
      <c r="BU13" s="494"/>
      <c r="BV13" s="494"/>
      <c r="BW13" s="494"/>
      <c r="BX13" s="494"/>
      <c r="BY13" s="494"/>
      <c r="BZ13" s="494"/>
      <c r="CA13" s="494"/>
      <c r="CB13" s="494"/>
      <c r="CC13" s="494"/>
      <c r="CD13" s="494"/>
      <c r="CE13" s="494"/>
      <c r="CF13" s="494"/>
      <c r="CG13" s="494"/>
      <c r="CH13" s="494"/>
      <c r="CI13" s="494"/>
      <c r="CJ13" s="494"/>
      <c r="CK13" s="494"/>
      <c r="CL13" s="494"/>
      <c r="CM13" s="494"/>
      <c r="CN13" s="494"/>
      <c r="CO13" s="494"/>
      <c r="CP13" s="494"/>
      <c r="CQ13" s="494"/>
      <c r="CR13" s="494"/>
      <c r="CS13" s="494"/>
      <c r="CT13" s="494"/>
      <c r="CU13" s="494"/>
      <c r="CV13" s="494"/>
      <c r="CW13" s="494"/>
      <c r="CX13" s="494"/>
      <c r="CY13" s="494"/>
      <c r="CZ13" s="494"/>
      <c r="DA13" s="494"/>
    </row>
    <row r="14" spans="1:105" s="10" customFormat="1" ht="17.25" x14ac:dyDescent="0.3">
      <c r="AU14" s="12" t="s">
        <v>150</v>
      </c>
      <c r="AV14" s="495" t="s">
        <v>1579</v>
      </c>
      <c r="AW14" s="495"/>
      <c r="AX14" s="495"/>
      <c r="AY14" s="495"/>
      <c r="AZ14" s="495"/>
      <c r="BA14" s="495"/>
      <c r="BB14" s="495"/>
      <c r="BC14" s="495"/>
      <c r="BD14" s="495"/>
      <c r="BE14" s="495"/>
      <c r="BF14" s="495"/>
      <c r="BG14" s="495"/>
      <c r="BH14" s="495"/>
      <c r="BI14" s="495"/>
      <c r="BJ14" s="495"/>
      <c r="BK14" s="495"/>
      <c r="BL14" s="495"/>
      <c r="BM14" s="495"/>
      <c r="BN14" s="495"/>
      <c r="BO14" s="495"/>
      <c r="BP14" s="495"/>
      <c r="BQ14" s="495"/>
      <c r="BR14" s="495"/>
      <c r="BS14" s="495"/>
      <c r="BT14" s="495"/>
      <c r="BU14" s="495"/>
      <c r="BV14" s="495"/>
      <c r="BW14" s="495"/>
      <c r="BX14" s="495"/>
      <c r="BY14" s="495"/>
      <c r="BZ14" s="495"/>
      <c r="CA14" s="495"/>
      <c r="CB14" s="495"/>
      <c r="CC14" s="495"/>
      <c r="CD14" s="495"/>
      <c r="CE14" s="10" t="s">
        <v>151</v>
      </c>
    </row>
    <row r="15" spans="1:105" s="10" customFormat="1" ht="16.5" x14ac:dyDescent="0.25">
      <c r="A15" s="494" t="s">
        <v>152</v>
      </c>
      <c r="B15" s="494"/>
      <c r="C15" s="494"/>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4"/>
      <c r="AO15" s="494"/>
      <c r="AP15" s="494"/>
      <c r="AQ15" s="494"/>
      <c r="AR15" s="494"/>
      <c r="AS15" s="494"/>
      <c r="AT15" s="494"/>
      <c r="AU15" s="494"/>
      <c r="AV15" s="494"/>
      <c r="AW15" s="494"/>
      <c r="AX15" s="494"/>
      <c r="AY15" s="494"/>
      <c r="AZ15" s="494"/>
      <c r="BA15" s="494"/>
      <c r="BB15" s="494"/>
      <c r="BC15" s="494"/>
      <c r="BD15" s="494"/>
      <c r="BE15" s="494"/>
      <c r="BF15" s="494"/>
      <c r="BG15" s="494"/>
      <c r="BH15" s="494"/>
      <c r="BI15" s="494"/>
      <c r="BJ15" s="494"/>
      <c r="BK15" s="494"/>
      <c r="BL15" s="494"/>
      <c r="BM15" s="494"/>
      <c r="BN15" s="494"/>
      <c r="BO15" s="494"/>
      <c r="BP15" s="494"/>
      <c r="BQ15" s="494"/>
      <c r="BR15" s="494"/>
      <c r="BS15" s="494"/>
      <c r="BT15" s="494"/>
      <c r="BU15" s="494"/>
      <c r="BV15" s="494"/>
      <c r="BW15" s="494"/>
      <c r="BX15" s="494"/>
      <c r="BY15" s="494"/>
      <c r="BZ15" s="494"/>
      <c r="CA15" s="494"/>
      <c r="CB15" s="494"/>
      <c r="CC15" s="494"/>
      <c r="CD15" s="494"/>
      <c r="CE15" s="494"/>
      <c r="CF15" s="494"/>
      <c r="CG15" s="494"/>
      <c r="CH15" s="494"/>
      <c r="CI15" s="494"/>
      <c r="CJ15" s="494"/>
      <c r="CK15" s="494"/>
      <c r="CL15" s="494"/>
      <c r="CM15" s="494"/>
      <c r="CN15" s="494"/>
      <c r="CO15" s="494"/>
      <c r="CP15" s="494"/>
      <c r="CQ15" s="494"/>
      <c r="CR15" s="494"/>
      <c r="CS15" s="494"/>
      <c r="CT15" s="494"/>
      <c r="CU15" s="494"/>
      <c r="CV15" s="494"/>
      <c r="CW15" s="494"/>
      <c r="CX15" s="494"/>
      <c r="CY15" s="494"/>
      <c r="CZ15" s="494"/>
      <c r="DA15" s="494"/>
    </row>
    <row r="17" spans="1:105" x14ac:dyDescent="0.25">
      <c r="A17" s="503" t="s">
        <v>373</v>
      </c>
      <c r="B17" s="503"/>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503"/>
      <c r="AC17" s="503"/>
      <c r="AD17" s="503"/>
      <c r="AE17" s="503"/>
      <c r="AF17" s="503"/>
      <c r="AG17" s="503"/>
      <c r="AH17" s="503"/>
      <c r="AI17" s="503"/>
      <c r="AJ17" s="503"/>
      <c r="AK17" s="503"/>
      <c r="AL17" s="503"/>
      <c r="AM17" s="503"/>
      <c r="AN17" s="503"/>
      <c r="AO17" s="503"/>
      <c r="AP17" s="503"/>
      <c r="AQ17" s="503"/>
      <c r="AR17" s="503"/>
      <c r="AS17" s="503"/>
      <c r="AT17" s="503"/>
      <c r="AU17" s="503"/>
      <c r="AV17" s="503"/>
      <c r="AW17" s="503"/>
      <c r="AX17" s="503"/>
      <c r="AY17" s="503"/>
      <c r="AZ17" s="503"/>
      <c r="BA17" s="503"/>
      <c r="BB17" s="503"/>
      <c r="BC17" s="503"/>
      <c r="BD17" s="503"/>
      <c r="BE17" s="503"/>
      <c r="BF17" s="503"/>
      <c r="BG17" s="503"/>
      <c r="BH17" s="503"/>
      <c r="BI17" s="503"/>
      <c r="BJ17" s="503"/>
      <c r="BK17" s="503"/>
      <c r="BL17" s="503"/>
      <c r="BM17" s="503"/>
      <c r="BN17" s="503"/>
      <c r="BO17" s="503"/>
      <c r="BP17" s="503"/>
      <c r="BQ17" s="503"/>
      <c r="BR17" s="503"/>
      <c r="BS17" s="503"/>
      <c r="BT17" s="503"/>
      <c r="BU17" s="503"/>
      <c r="BV17" s="503"/>
      <c r="BW17" s="503"/>
      <c r="BX17" s="503"/>
      <c r="BY17" s="503"/>
      <c r="BZ17" s="503"/>
      <c r="CA17" s="503"/>
      <c r="CB17" s="503"/>
      <c r="CC17" s="503"/>
      <c r="CD17" s="503"/>
      <c r="CE17" s="503"/>
      <c r="CF17" s="503"/>
      <c r="CG17" s="503"/>
      <c r="CH17" s="503"/>
      <c r="CI17" s="503"/>
      <c r="CJ17" s="503"/>
      <c r="CK17" s="503"/>
      <c r="CL17" s="503"/>
      <c r="CM17" s="503"/>
      <c r="CN17" s="503"/>
      <c r="CO17" s="503"/>
      <c r="CP17" s="503"/>
      <c r="CQ17" s="503"/>
      <c r="CR17" s="503"/>
      <c r="CS17" s="503"/>
      <c r="CT17" s="503"/>
      <c r="CU17" s="503"/>
      <c r="CV17" s="503"/>
      <c r="CW17" s="503"/>
      <c r="CX17" s="503"/>
      <c r="CY17" s="503"/>
      <c r="CZ17" s="503"/>
      <c r="DA17" s="503"/>
    </row>
    <row r="18" spans="1:105" s="6" customFormat="1" ht="12.75" x14ac:dyDescent="0.2">
      <c r="A18" s="504" t="s">
        <v>153</v>
      </c>
      <c r="B18" s="504"/>
      <c r="C18" s="504"/>
      <c r="D18" s="504"/>
      <c r="E18" s="504"/>
      <c r="F18" s="504"/>
      <c r="G18" s="504"/>
      <c r="H18" s="504"/>
      <c r="I18" s="504"/>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04"/>
      <c r="AL18" s="504"/>
      <c r="AM18" s="504"/>
      <c r="AN18" s="504"/>
      <c r="AO18" s="504"/>
      <c r="AP18" s="504"/>
      <c r="AQ18" s="504"/>
      <c r="AR18" s="504"/>
      <c r="AS18" s="504"/>
      <c r="AT18" s="504"/>
      <c r="AU18" s="504"/>
      <c r="AV18" s="504"/>
      <c r="AW18" s="504"/>
      <c r="AX18" s="504"/>
      <c r="AY18" s="504"/>
      <c r="AZ18" s="504"/>
      <c r="BA18" s="504"/>
      <c r="BB18" s="504"/>
      <c r="BC18" s="504"/>
      <c r="BD18" s="504"/>
      <c r="BE18" s="504"/>
      <c r="BF18" s="504"/>
      <c r="BG18" s="504"/>
      <c r="BH18" s="504"/>
      <c r="BI18" s="504"/>
      <c r="BJ18" s="504"/>
      <c r="BK18" s="504"/>
      <c r="BL18" s="504"/>
      <c r="BM18" s="504"/>
      <c r="BN18" s="504"/>
      <c r="BO18" s="504"/>
      <c r="BP18" s="504"/>
      <c r="BQ18" s="504"/>
      <c r="BR18" s="504"/>
      <c r="BS18" s="504"/>
      <c r="BT18" s="504"/>
      <c r="BU18" s="504"/>
      <c r="BV18" s="504"/>
      <c r="BW18" s="504"/>
      <c r="BX18" s="504"/>
      <c r="BY18" s="504"/>
      <c r="BZ18" s="504"/>
      <c r="CA18" s="504"/>
      <c r="CB18" s="504"/>
      <c r="CC18" s="504"/>
      <c r="CD18" s="504"/>
      <c r="CE18" s="504"/>
      <c r="CF18" s="504"/>
      <c r="CG18" s="504"/>
      <c r="CH18" s="504"/>
      <c r="CI18" s="504"/>
      <c r="CJ18" s="504"/>
      <c r="CK18" s="504"/>
      <c r="CL18" s="504"/>
      <c r="CM18" s="504"/>
      <c r="CN18" s="504"/>
      <c r="CO18" s="504"/>
      <c r="CP18" s="504"/>
      <c r="CQ18" s="504"/>
      <c r="CR18" s="504"/>
      <c r="CS18" s="504"/>
      <c r="CT18" s="504"/>
      <c r="CU18" s="504"/>
      <c r="CV18" s="504"/>
      <c r="CW18" s="504"/>
      <c r="CX18" s="504"/>
      <c r="CY18" s="504"/>
      <c r="CZ18" s="504"/>
      <c r="DA18" s="504"/>
    </row>
    <row r="19" spans="1:105" x14ac:dyDescent="0.25">
      <c r="A19" s="505"/>
      <c r="B19" s="505"/>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5"/>
      <c r="AM19" s="505"/>
      <c r="AN19" s="505"/>
      <c r="AO19" s="505"/>
      <c r="AP19" s="505"/>
      <c r="AQ19" s="505"/>
      <c r="AR19" s="505"/>
      <c r="AS19" s="505"/>
      <c r="AT19" s="505"/>
      <c r="AU19" s="505"/>
      <c r="AV19" s="505"/>
      <c r="AW19" s="505"/>
      <c r="AX19" s="505"/>
      <c r="AY19" s="505"/>
      <c r="AZ19" s="505"/>
      <c r="BA19" s="505"/>
      <c r="BB19" s="505"/>
      <c r="BC19" s="505"/>
      <c r="BD19" s="505"/>
      <c r="BE19" s="505"/>
      <c r="BF19" s="505"/>
      <c r="BG19" s="505"/>
      <c r="BH19" s="505"/>
      <c r="BI19" s="505"/>
      <c r="BJ19" s="505"/>
      <c r="BK19" s="505"/>
      <c r="BL19" s="505"/>
      <c r="BM19" s="505"/>
      <c r="BN19" s="505"/>
      <c r="BO19" s="505"/>
      <c r="BP19" s="505"/>
      <c r="BQ19" s="505"/>
      <c r="BR19" s="505"/>
      <c r="BS19" s="505"/>
      <c r="BT19" s="505"/>
      <c r="BU19" s="505"/>
      <c r="BV19" s="505"/>
      <c r="BW19" s="505"/>
      <c r="BX19" s="505"/>
      <c r="BY19" s="505"/>
      <c r="BZ19" s="505"/>
      <c r="CA19" s="505"/>
      <c r="CB19" s="505"/>
      <c r="CC19" s="505"/>
      <c r="CD19" s="505"/>
      <c r="CE19" s="505"/>
      <c r="CF19" s="505"/>
      <c r="CG19" s="505"/>
      <c r="CH19" s="505"/>
      <c r="CI19" s="505"/>
      <c r="CJ19" s="505"/>
      <c r="CK19" s="505"/>
      <c r="CL19" s="505"/>
      <c r="CM19" s="505"/>
      <c r="CN19" s="505"/>
      <c r="CO19" s="505"/>
      <c r="CP19" s="505"/>
      <c r="CQ19" s="505"/>
      <c r="CR19" s="505"/>
      <c r="CS19" s="505"/>
      <c r="CT19" s="505"/>
      <c r="CU19" s="505"/>
      <c r="CV19" s="505"/>
      <c r="CW19" s="505"/>
      <c r="CX19" s="505"/>
      <c r="CY19" s="505"/>
      <c r="CZ19" s="505"/>
      <c r="DA19" s="505"/>
    </row>
    <row r="21" spans="1:105" x14ac:dyDescent="0.25">
      <c r="A21" s="497" t="s">
        <v>154</v>
      </c>
      <c r="B21" s="497"/>
      <c r="C21" s="497"/>
      <c r="D21" s="497"/>
      <c r="E21" s="497"/>
      <c r="F21" s="497"/>
      <c r="G21" s="497"/>
      <c r="H21" s="497"/>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7"/>
      <c r="AN21" s="497"/>
      <c r="AO21" s="497"/>
      <c r="AP21" s="497"/>
      <c r="AQ21" s="497"/>
      <c r="AR21" s="497"/>
      <c r="AS21" s="497"/>
      <c r="AT21" s="497"/>
      <c r="AU21" s="497"/>
      <c r="AV21" s="497"/>
      <c r="AW21" s="497"/>
      <c r="AX21" s="497"/>
      <c r="AY21" s="497"/>
      <c r="AZ21" s="497"/>
      <c r="BA21" s="497"/>
      <c r="BB21" s="497"/>
      <c r="BC21" s="497"/>
      <c r="BD21" s="497"/>
      <c r="BE21" s="497"/>
      <c r="BF21" s="497"/>
      <c r="BG21" s="497"/>
      <c r="BH21" s="497"/>
      <c r="BI21" s="497"/>
      <c r="BJ21" s="497"/>
      <c r="BK21" s="497"/>
      <c r="BL21" s="497"/>
      <c r="BM21" s="497"/>
      <c r="BN21" s="497"/>
      <c r="BO21" s="497"/>
      <c r="BP21" s="497"/>
      <c r="BQ21" s="497"/>
      <c r="BR21" s="497"/>
      <c r="BS21" s="497"/>
      <c r="BT21" s="497"/>
      <c r="BU21" s="497"/>
      <c r="BV21" s="497"/>
      <c r="BW21" s="497"/>
      <c r="BX21" s="497"/>
      <c r="BY21" s="497"/>
      <c r="BZ21" s="497"/>
      <c r="CA21" s="497"/>
      <c r="CB21" s="497"/>
      <c r="CC21" s="497"/>
      <c r="CD21" s="497"/>
      <c r="CE21" s="497"/>
      <c r="CF21" s="497"/>
      <c r="CG21" s="497"/>
      <c r="CH21" s="497"/>
      <c r="CI21" s="497"/>
      <c r="CJ21" s="497"/>
      <c r="CK21" s="497"/>
      <c r="CL21" s="497"/>
      <c r="CM21" s="497"/>
      <c r="CN21" s="497"/>
      <c r="CO21" s="497"/>
      <c r="CP21" s="497"/>
      <c r="CQ21" s="497"/>
      <c r="CR21" s="497"/>
      <c r="CS21" s="497"/>
      <c r="CT21" s="497"/>
      <c r="CU21" s="497"/>
      <c r="CV21" s="497"/>
      <c r="CW21" s="497"/>
      <c r="CX21" s="497"/>
      <c r="CY21" s="497"/>
      <c r="CZ21" s="497"/>
      <c r="DA21" s="497"/>
    </row>
    <row r="23" spans="1:105" x14ac:dyDescent="0.25">
      <c r="A23" s="7" t="s">
        <v>155</v>
      </c>
      <c r="AA23" s="506" t="s">
        <v>373</v>
      </c>
      <c r="AB23" s="506"/>
      <c r="AC23" s="506"/>
      <c r="AD23" s="506"/>
      <c r="AE23" s="506"/>
      <c r="AF23" s="506"/>
      <c r="AG23" s="506"/>
      <c r="AH23" s="506"/>
      <c r="AI23" s="506"/>
      <c r="AJ23" s="506"/>
      <c r="AK23" s="506"/>
      <c r="AL23" s="506"/>
      <c r="AM23" s="506"/>
      <c r="AN23" s="506"/>
      <c r="AO23" s="506"/>
      <c r="AP23" s="506"/>
      <c r="AQ23" s="506"/>
      <c r="AR23" s="506"/>
      <c r="AS23" s="506"/>
      <c r="AT23" s="506"/>
      <c r="AU23" s="506"/>
      <c r="AV23" s="506"/>
      <c r="AW23" s="506"/>
      <c r="AX23" s="506"/>
      <c r="AY23" s="506"/>
      <c r="AZ23" s="506"/>
      <c r="BA23" s="506"/>
      <c r="BB23" s="506"/>
      <c r="BC23" s="506"/>
      <c r="BD23" s="506"/>
      <c r="BE23" s="506"/>
      <c r="BF23" s="506"/>
      <c r="BG23" s="506"/>
      <c r="BH23" s="506"/>
      <c r="BI23" s="506"/>
      <c r="BJ23" s="506"/>
      <c r="BK23" s="506"/>
      <c r="BL23" s="506"/>
      <c r="BM23" s="506"/>
      <c r="BN23" s="506"/>
      <c r="BO23" s="506"/>
      <c r="BP23" s="506"/>
      <c r="BQ23" s="506"/>
      <c r="BR23" s="506"/>
      <c r="BS23" s="506"/>
      <c r="BT23" s="506"/>
      <c r="BU23" s="506"/>
      <c r="BV23" s="506"/>
      <c r="BW23" s="506"/>
      <c r="BX23" s="506"/>
      <c r="BY23" s="506"/>
      <c r="BZ23" s="506"/>
      <c r="CA23" s="506"/>
      <c r="CB23" s="506"/>
      <c r="CC23" s="506"/>
      <c r="CD23" s="506"/>
      <c r="CE23" s="506"/>
      <c r="CF23" s="506"/>
      <c r="CG23" s="506"/>
      <c r="CH23" s="506"/>
      <c r="CI23" s="506"/>
      <c r="CJ23" s="506"/>
      <c r="CK23" s="506"/>
      <c r="CL23" s="506"/>
      <c r="CM23" s="506"/>
      <c r="CN23" s="506"/>
      <c r="CO23" s="506"/>
      <c r="CP23" s="506"/>
      <c r="CQ23" s="506"/>
      <c r="CR23" s="506"/>
      <c r="CS23" s="506"/>
      <c r="CT23" s="506"/>
      <c r="CU23" s="506"/>
      <c r="CV23" s="506"/>
      <c r="CW23" s="506"/>
      <c r="CX23" s="506"/>
      <c r="CY23" s="506"/>
      <c r="CZ23" s="506"/>
      <c r="DA23" s="506"/>
    </row>
    <row r="24" spans="1:105" x14ac:dyDescent="0.25">
      <c r="A24" s="7" t="s">
        <v>156</v>
      </c>
      <c r="AH24" s="507" t="s">
        <v>143</v>
      </c>
      <c r="AI24" s="507"/>
      <c r="AJ24" s="507"/>
      <c r="AK24" s="507"/>
      <c r="AL24" s="507"/>
      <c r="AM24" s="507"/>
      <c r="AN24" s="507"/>
      <c r="AO24" s="507"/>
      <c r="AP24" s="507"/>
      <c r="AQ24" s="507"/>
      <c r="AR24" s="507"/>
      <c r="AS24" s="507"/>
      <c r="AT24" s="507"/>
      <c r="AU24" s="507"/>
      <c r="AV24" s="507"/>
      <c r="AW24" s="507"/>
      <c r="AX24" s="507"/>
      <c r="AY24" s="507"/>
      <c r="AZ24" s="507"/>
      <c r="BA24" s="507"/>
      <c r="BB24" s="507"/>
      <c r="BC24" s="507"/>
      <c r="BD24" s="507"/>
      <c r="BE24" s="507"/>
      <c r="BF24" s="507"/>
      <c r="BG24" s="507"/>
      <c r="BH24" s="507"/>
      <c r="BI24" s="507"/>
      <c r="BJ24" s="507"/>
      <c r="BK24" s="507"/>
      <c r="BL24" s="507"/>
      <c r="BM24" s="507"/>
      <c r="BN24" s="507"/>
      <c r="BO24" s="507"/>
      <c r="BP24" s="507"/>
      <c r="BQ24" s="507"/>
      <c r="BR24" s="507"/>
      <c r="BS24" s="507"/>
      <c r="BT24" s="507"/>
      <c r="BU24" s="507"/>
      <c r="BV24" s="507"/>
      <c r="BW24" s="507"/>
      <c r="BX24" s="507"/>
      <c r="BY24" s="507"/>
      <c r="BZ24" s="507"/>
      <c r="CA24" s="507"/>
      <c r="CB24" s="507"/>
      <c r="CC24" s="507"/>
      <c r="CD24" s="507"/>
      <c r="CE24" s="507"/>
      <c r="CF24" s="507"/>
      <c r="CG24" s="507"/>
      <c r="CH24" s="507"/>
      <c r="CI24" s="507"/>
      <c r="CJ24" s="507"/>
      <c r="CK24" s="507"/>
      <c r="CL24" s="507"/>
      <c r="CM24" s="507"/>
      <c r="CN24" s="507"/>
      <c r="CO24" s="507"/>
      <c r="CP24" s="507"/>
      <c r="CQ24" s="507"/>
      <c r="CR24" s="507"/>
      <c r="CS24" s="507"/>
      <c r="CT24" s="507"/>
      <c r="CU24" s="507"/>
      <c r="CV24" s="507"/>
      <c r="CW24" s="507"/>
      <c r="CX24" s="507"/>
      <c r="CY24" s="507"/>
      <c r="CZ24" s="507"/>
      <c r="DA24" s="507"/>
    </row>
    <row r="25" spans="1:105" x14ac:dyDescent="0.25">
      <c r="A25" s="7" t="s">
        <v>157</v>
      </c>
      <c r="X25" s="496"/>
      <c r="Y25" s="496"/>
      <c r="Z25" s="496"/>
      <c r="AA25" s="496"/>
      <c r="AB25" s="496"/>
      <c r="AC25" s="496"/>
      <c r="AD25" s="496"/>
      <c r="AE25" s="496"/>
      <c r="AF25" s="496"/>
      <c r="AG25" s="496"/>
      <c r="AH25" s="496"/>
      <c r="AI25" s="496"/>
      <c r="AJ25" s="496"/>
      <c r="AK25" s="496"/>
      <c r="AL25" s="496"/>
      <c r="AM25" s="496"/>
      <c r="AN25" s="496"/>
      <c r="AO25" s="496"/>
      <c r="AP25" s="496"/>
      <c r="AQ25" s="496"/>
      <c r="AR25" s="496"/>
      <c r="AS25" s="496"/>
      <c r="AT25" s="496"/>
      <c r="AU25" s="496"/>
      <c r="AV25" s="496"/>
      <c r="AW25" s="496"/>
      <c r="AX25" s="496"/>
      <c r="AY25" s="496"/>
      <c r="AZ25" s="496"/>
      <c r="BA25" s="496"/>
      <c r="BB25" s="496"/>
      <c r="BC25" s="496"/>
      <c r="BD25" s="496"/>
      <c r="BE25" s="496"/>
      <c r="BF25" s="496"/>
      <c r="BG25" s="496"/>
      <c r="BH25" s="496"/>
      <c r="BI25" s="496"/>
      <c r="BJ25" s="496"/>
      <c r="BK25" s="496"/>
      <c r="BL25" s="496"/>
      <c r="BM25" s="496"/>
      <c r="BN25" s="496"/>
      <c r="BO25" s="496"/>
      <c r="BP25" s="496"/>
      <c r="BQ25" s="496"/>
      <c r="BR25" s="496"/>
      <c r="BS25" s="496"/>
      <c r="BT25" s="496"/>
      <c r="BU25" s="496"/>
      <c r="BV25" s="496"/>
      <c r="BW25" s="496"/>
      <c r="BX25" s="496"/>
      <c r="BY25" s="496"/>
      <c r="BZ25" s="496"/>
      <c r="CA25" s="496"/>
      <c r="CB25" s="496"/>
      <c r="CC25" s="496"/>
      <c r="CD25" s="496"/>
      <c r="CE25" s="496"/>
      <c r="CF25" s="496"/>
      <c r="CG25" s="496"/>
      <c r="CH25" s="496"/>
      <c r="CI25" s="496"/>
      <c r="CJ25" s="496"/>
      <c r="CK25" s="496"/>
      <c r="CL25" s="496"/>
      <c r="CM25" s="496"/>
      <c r="CN25" s="496"/>
      <c r="CO25" s="496"/>
      <c r="CP25" s="496"/>
      <c r="CQ25" s="496"/>
      <c r="CR25" s="496"/>
      <c r="CS25" s="496"/>
      <c r="CT25" s="496"/>
      <c r="CU25" s="496"/>
      <c r="CV25" s="496"/>
      <c r="CW25" s="496"/>
      <c r="CX25" s="496"/>
      <c r="CY25" s="496"/>
      <c r="CZ25" s="496"/>
      <c r="DA25" s="496"/>
    </row>
    <row r="26" spans="1:105" x14ac:dyDescent="0.25">
      <c r="A26" s="7" t="s">
        <v>158</v>
      </c>
      <c r="X26" s="501"/>
      <c r="Y26" s="501"/>
      <c r="Z26" s="501"/>
      <c r="AA26" s="501"/>
      <c r="AB26" s="501"/>
      <c r="AC26" s="501"/>
      <c r="AD26" s="501"/>
      <c r="AE26" s="501"/>
      <c r="AF26" s="501"/>
      <c r="AG26" s="501"/>
      <c r="AH26" s="501"/>
      <c r="AI26" s="501"/>
      <c r="AJ26" s="501"/>
      <c r="AK26" s="501"/>
      <c r="AL26" s="501"/>
      <c r="AM26" s="501"/>
      <c r="AN26" s="501"/>
      <c r="AO26" s="501"/>
      <c r="AP26" s="501"/>
      <c r="AQ26" s="501"/>
      <c r="AR26" s="501"/>
      <c r="AS26" s="501"/>
      <c r="AT26" s="501"/>
      <c r="AU26" s="501"/>
      <c r="AV26" s="501"/>
      <c r="AW26" s="501"/>
      <c r="AX26" s="501"/>
      <c r="AY26" s="501"/>
      <c r="AZ26" s="501"/>
      <c r="BA26" s="501"/>
      <c r="BB26" s="501"/>
      <c r="BC26" s="501"/>
      <c r="BD26" s="501"/>
      <c r="BE26" s="501"/>
      <c r="BF26" s="501"/>
      <c r="BG26" s="501"/>
      <c r="BH26" s="501"/>
      <c r="BI26" s="501"/>
      <c r="BJ26" s="501"/>
      <c r="BK26" s="501"/>
      <c r="BL26" s="501"/>
      <c r="BM26" s="501"/>
      <c r="BN26" s="501"/>
      <c r="BO26" s="501"/>
      <c r="BP26" s="501"/>
      <c r="BQ26" s="501"/>
      <c r="BR26" s="501"/>
      <c r="BS26" s="501"/>
      <c r="BT26" s="501"/>
      <c r="BU26" s="501"/>
      <c r="BV26" s="501"/>
      <c r="BW26" s="501"/>
      <c r="BX26" s="501"/>
      <c r="BY26" s="501"/>
      <c r="BZ26" s="501"/>
      <c r="CA26" s="501"/>
      <c r="CB26" s="501"/>
      <c r="CC26" s="501"/>
      <c r="CD26" s="501"/>
      <c r="CE26" s="501"/>
      <c r="CF26" s="501"/>
      <c r="CG26" s="501"/>
      <c r="CH26" s="501"/>
      <c r="CI26" s="501"/>
      <c r="CJ26" s="501"/>
      <c r="CK26" s="501"/>
      <c r="CL26" s="501"/>
      <c r="CM26" s="501"/>
      <c r="CN26" s="501"/>
      <c r="CO26" s="501"/>
      <c r="CP26" s="501"/>
      <c r="CQ26" s="501"/>
      <c r="CR26" s="501"/>
      <c r="CS26" s="501"/>
      <c r="CT26" s="501"/>
      <c r="CU26" s="501"/>
      <c r="CV26" s="501"/>
      <c r="CW26" s="501"/>
      <c r="CX26" s="501"/>
      <c r="CY26" s="501"/>
      <c r="CZ26" s="501"/>
      <c r="DA26" s="501"/>
    </row>
    <row r="27" spans="1:105" x14ac:dyDescent="0.25">
      <c r="A27" s="7" t="s">
        <v>159</v>
      </c>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496"/>
      <c r="AT27" s="496"/>
      <c r="AU27" s="496"/>
      <c r="AV27" s="496"/>
      <c r="AW27" s="496"/>
      <c r="AX27" s="496"/>
      <c r="AY27" s="496"/>
      <c r="AZ27" s="496"/>
      <c r="BA27" s="496"/>
      <c r="BB27" s="496"/>
      <c r="BC27" s="496"/>
      <c r="BD27" s="496"/>
      <c r="BE27" s="496"/>
      <c r="BF27" s="496"/>
      <c r="BG27" s="496"/>
      <c r="BH27" s="496"/>
      <c r="BI27" s="496"/>
      <c r="BJ27" s="496"/>
      <c r="BK27" s="496"/>
      <c r="BL27" s="496"/>
      <c r="BM27" s="496"/>
      <c r="BN27" s="496"/>
      <c r="BO27" s="496"/>
      <c r="BP27" s="496"/>
      <c r="BQ27" s="496"/>
      <c r="BR27" s="496"/>
      <c r="BS27" s="496"/>
      <c r="BT27" s="496"/>
      <c r="BU27" s="496"/>
      <c r="BV27" s="496"/>
      <c r="BW27" s="496"/>
      <c r="BX27" s="496"/>
      <c r="BY27" s="496"/>
      <c r="BZ27" s="496"/>
      <c r="CA27" s="496"/>
      <c r="CB27" s="496"/>
      <c r="CC27" s="496"/>
      <c r="CD27" s="496"/>
      <c r="CE27" s="496"/>
      <c r="CF27" s="496"/>
      <c r="CG27" s="496"/>
      <c r="CH27" s="496"/>
      <c r="CI27" s="496"/>
      <c r="CJ27" s="496"/>
      <c r="CK27" s="496"/>
      <c r="CL27" s="496"/>
      <c r="CM27" s="496"/>
      <c r="CN27" s="496"/>
      <c r="CO27" s="496"/>
      <c r="CP27" s="496"/>
      <c r="CQ27" s="496"/>
      <c r="CR27" s="496"/>
      <c r="CS27" s="496"/>
      <c r="CT27" s="496"/>
      <c r="CU27" s="496"/>
      <c r="CV27" s="496"/>
      <c r="CW27" s="496"/>
      <c r="CX27" s="496"/>
      <c r="CY27" s="496"/>
      <c r="CZ27" s="496"/>
      <c r="DA27" s="496"/>
    </row>
    <row r="28" spans="1:105" x14ac:dyDescent="0.25">
      <c r="A28" s="7" t="s">
        <v>160</v>
      </c>
      <c r="H28" s="496"/>
      <c r="I28" s="496"/>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6"/>
      <c r="AS28" s="496"/>
      <c r="AT28" s="496"/>
      <c r="AU28" s="496"/>
      <c r="AV28" s="496"/>
      <c r="AW28" s="496"/>
      <c r="AX28" s="496"/>
      <c r="AY28" s="496"/>
      <c r="AZ28" s="496"/>
      <c r="BA28" s="496"/>
      <c r="BB28" s="496"/>
      <c r="BC28" s="496"/>
      <c r="BD28" s="496"/>
      <c r="BE28" s="496"/>
      <c r="BF28" s="496"/>
      <c r="BG28" s="496"/>
      <c r="BH28" s="496"/>
      <c r="BI28" s="496"/>
      <c r="BJ28" s="496"/>
      <c r="BK28" s="496"/>
      <c r="BL28" s="496"/>
      <c r="BM28" s="496"/>
      <c r="BN28" s="496"/>
      <c r="BO28" s="496"/>
      <c r="BP28" s="496"/>
      <c r="BQ28" s="496"/>
      <c r="BR28" s="496"/>
      <c r="BS28" s="496"/>
      <c r="BT28" s="496"/>
      <c r="BU28" s="496"/>
      <c r="BV28" s="496"/>
      <c r="BW28" s="496"/>
      <c r="BX28" s="496"/>
      <c r="BY28" s="496"/>
      <c r="BZ28" s="496"/>
      <c r="CA28" s="496"/>
      <c r="CB28" s="496"/>
      <c r="CC28" s="496"/>
      <c r="CD28" s="496"/>
      <c r="CE28" s="496"/>
      <c r="CF28" s="496"/>
      <c r="CG28" s="496"/>
      <c r="CH28" s="496"/>
      <c r="CI28" s="496"/>
      <c r="CJ28" s="496"/>
      <c r="CK28" s="496"/>
      <c r="CL28" s="496"/>
      <c r="CM28" s="496"/>
      <c r="CN28" s="496"/>
      <c r="CO28" s="496"/>
      <c r="CP28" s="496"/>
      <c r="CQ28" s="496"/>
      <c r="CR28" s="496"/>
      <c r="CS28" s="496"/>
      <c r="CT28" s="496"/>
      <c r="CU28" s="496"/>
      <c r="CV28" s="496"/>
      <c r="CW28" s="496"/>
      <c r="CX28" s="496"/>
      <c r="CY28" s="496"/>
      <c r="CZ28" s="496"/>
      <c r="DA28" s="496"/>
    </row>
    <row r="29" spans="1:105" x14ac:dyDescent="0.25">
      <c r="A29" s="7" t="s">
        <v>161</v>
      </c>
      <c r="Z29" s="502"/>
      <c r="AA29" s="502"/>
      <c r="AB29" s="502"/>
      <c r="AC29" s="502"/>
      <c r="AD29" s="502"/>
      <c r="AE29" s="502"/>
      <c r="AF29" s="502"/>
      <c r="AG29" s="502"/>
      <c r="AH29" s="502"/>
      <c r="AI29" s="502"/>
      <c r="AJ29" s="502"/>
      <c r="AK29" s="502"/>
      <c r="AL29" s="502"/>
      <c r="AM29" s="502"/>
      <c r="AN29" s="502"/>
      <c r="AO29" s="502"/>
      <c r="AP29" s="502"/>
      <c r="AQ29" s="502"/>
      <c r="AR29" s="502"/>
      <c r="AS29" s="502"/>
      <c r="AT29" s="502"/>
      <c r="AU29" s="502"/>
      <c r="AV29" s="502"/>
      <c r="AW29" s="502"/>
      <c r="AX29" s="502"/>
      <c r="AY29" s="502"/>
      <c r="AZ29" s="502"/>
      <c r="BA29" s="502"/>
      <c r="BB29" s="502"/>
      <c r="BC29" s="502"/>
      <c r="BD29" s="502"/>
      <c r="BE29" s="502"/>
      <c r="BF29" s="502"/>
      <c r="BG29" s="502"/>
      <c r="BH29" s="502"/>
      <c r="BI29" s="502"/>
      <c r="BJ29" s="502"/>
      <c r="BK29" s="502"/>
      <c r="BL29" s="502"/>
      <c r="BM29" s="502"/>
      <c r="BN29" s="502"/>
      <c r="BO29" s="502"/>
      <c r="BP29" s="502"/>
      <c r="BQ29" s="502"/>
      <c r="BR29" s="502"/>
      <c r="BS29" s="502"/>
      <c r="BT29" s="502"/>
      <c r="BU29" s="502"/>
      <c r="BV29" s="502"/>
      <c r="BW29" s="502"/>
      <c r="BX29" s="502"/>
      <c r="BY29" s="502"/>
      <c r="BZ29" s="502"/>
      <c r="CA29" s="502"/>
      <c r="CB29" s="502"/>
      <c r="CC29" s="502"/>
      <c r="CD29" s="502"/>
      <c r="CE29" s="502"/>
      <c r="CF29" s="502"/>
      <c r="CG29" s="502"/>
      <c r="CH29" s="502"/>
      <c r="CI29" s="502"/>
      <c r="CJ29" s="502"/>
      <c r="CK29" s="502"/>
      <c r="CL29" s="502"/>
      <c r="CM29" s="502"/>
      <c r="CN29" s="502"/>
      <c r="CO29" s="502"/>
      <c r="CP29" s="502"/>
      <c r="CQ29" s="502"/>
      <c r="CR29" s="502"/>
      <c r="CS29" s="502"/>
      <c r="CT29" s="502"/>
      <c r="CU29" s="502"/>
      <c r="CV29" s="502"/>
      <c r="CW29" s="502"/>
      <c r="CX29" s="502"/>
      <c r="CY29" s="502"/>
      <c r="CZ29" s="502"/>
      <c r="DA29" s="502"/>
    </row>
    <row r="30" spans="1:105" x14ac:dyDescent="0.25">
      <c r="A30" s="7" t="s">
        <v>162</v>
      </c>
      <c r="AF30" s="501"/>
      <c r="AG30" s="501"/>
      <c r="AH30" s="501"/>
      <c r="AI30" s="501"/>
      <c r="AJ30" s="501"/>
      <c r="AK30" s="501"/>
      <c r="AL30" s="501"/>
      <c r="AM30" s="501"/>
      <c r="AN30" s="501"/>
      <c r="AO30" s="501"/>
      <c r="AP30" s="501"/>
      <c r="AQ30" s="501"/>
      <c r="AR30" s="501"/>
      <c r="AS30" s="501"/>
      <c r="AT30" s="501"/>
      <c r="AU30" s="501"/>
      <c r="AV30" s="501"/>
      <c r="AW30" s="501"/>
      <c r="AX30" s="501"/>
      <c r="AY30" s="501"/>
      <c r="AZ30" s="501"/>
      <c r="BA30" s="501"/>
      <c r="BB30" s="501"/>
      <c r="BC30" s="501"/>
      <c r="BD30" s="501"/>
      <c r="BE30" s="501"/>
      <c r="BF30" s="501"/>
      <c r="BG30" s="501"/>
      <c r="BH30" s="501"/>
      <c r="BI30" s="501"/>
      <c r="BJ30" s="501"/>
      <c r="BK30" s="501"/>
      <c r="BL30" s="501"/>
      <c r="BM30" s="501"/>
      <c r="BN30" s="501"/>
      <c r="BO30" s="501"/>
      <c r="BP30" s="501"/>
      <c r="BQ30" s="501"/>
      <c r="BR30" s="501"/>
      <c r="BS30" s="501"/>
      <c r="BT30" s="501"/>
      <c r="BU30" s="501"/>
      <c r="BV30" s="501"/>
      <c r="BW30" s="501"/>
      <c r="BX30" s="501"/>
      <c r="BY30" s="501"/>
      <c r="BZ30" s="501"/>
      <c r="CA30" s="501"/>
      <c r="CB30" s="501"/>
      <c r="CC30" s="501"/>
      <c r="CD30" s="501"/>
      <c r="CE30" s="501"/>
      <c r="CF30" s="501"/>
      <c r="CG30" s="501"/>
      <c r="CH30" s="501"/>
      <c r="CI30" s="501"/>
      <c r="CJ30" s="501"/>
      <c r="CK30" s="501"/>
      <c r="CL30" s="501"/>
      <c r="CM30" s="501"/>
      <c r="CN30" s="501"/>
      <c r="CO30" s="501"/>
      <c r="CP30" s="501"/>
      <c r="CQ30" s="501"/>
      <c r="CR30" s="501"/>
      <c r="CS30" s="501"/>
      <c r="CT30" s="501"/>
      <c r="CU30" s="501"/>
      <c r="CV30" s="501"/>
      <c r="CW30" s="501"/>
      <c r="CX30" s="501"/>
      <c r="CY30" s="501"/>
      <c r="CZ30" s="501"/>
      <c r="DA30" s="501"/>
    </row>
    <row r="31" spans="1:105" x14ac:dyDescent="0.25">
      <c r="A31" s="7" t="s">
        <v>163</v>
      </c>
      <c r="Z31" s="496"/>
      <c r="AA31" s="496"/>
      <c r="AB31" s="496"/>
      <c r="AC31" s="496"/>
      <c r="AD31" s="496"/>
      <c r="AE31" s="496"/>
      <c r="AF31" s="496"/>
      <c r="AG31" s="496"/>
      <c r="AH31" s="496"/>
      <c r="AI31" s="496"/>
      <c r="AJ31" s="496"/>
      <c r="AK31" s="496"/>
      <c r="AL31" s="496"/>
      <c r="AM31" s="496"/>
      <c r="AN31" s="496"/>
      <c r="AO31" s="496"/>
      <c r="AP31" s="496"/>
      <c r="AQ31" s="496"/>
      <c r="AR31" s="496"/>
      <c r="AS31" s="496"/>
      <c r="AT31" s="496"/>
      <c r="AU31" s="496"/>
      <c r="AV31" s="496"/>
      <c r="AW31" s="496"/>
      <c r="AX31" s="496"/>
      <c r="AY31" s="496"/>
      <c r="AZ31" s="496"/>
      <c r="BA31" s="496"/>
      <c r="BB31" s="496"/>
      <c r="BC31" s="496"/>
      <c r="BD31" s="496"/>
      <c r="BE31" s="496"/>
      <c r="BF31" s="496"/>
      <c r="BG31" s="496"/>
      <c r="BH31" s="496"/>
      <c r="BI31" s="496"/>
      <c r="BJ31" s="496"/>
      <c r="BK31" s="496"/>
      <c r="BL31" s="496"/>
      <c r="BM31" s="496"/>
      <c r="BN31" s="496"/>
      <c r="BO31" s="496"/>
      <c r="BP31" s="496"/>
      <c r="BQ31" s="496"/>
      <c r="BR31" s="496"/>
      <c r="BS31" s="496"/>
      <c r="BT31" s="496"/>
      <c r="BU31" s="496"/>
      <c r="BV31" s="496"/>
      <c r="BW31" s="496"/>
      <c r="BX31" s="496"/>
      <c r="BY31" s="496"/>
      <c r="BZ31" s="496"/>
      <c r="CA31" s="496"/>
      <c r="CB31" s="496"/>
      <c r="CC31" s="496"/>
      <c r="CD31" s="496"/>
      <c r="CE31" s="496"/>
      <c r="CF31" s="496"/>
      <c r="CG31" s="496"/>
      <c r="CH31" s="496"/>
      <c r="CI31" s="496"/>
      <c r="CJ31" s="496"/>
      <c r="CK31" s="496"/>
      <c r="CL31" s="496"/>
      <c r="CM31" s="496"/>
      <c r="CN31" s="496"/>
      <c r="CO31" s="496"/>
      <c r="CP31" s="496"/>
      <c r="CQ31" s="496"/>
      <c r="CR31" s="496"/>
      <c r="CS31" s="496"/>
      <c r="CT31" s="496"/>
      <c r="CU31" s="496"/>
      <c r="CV31" s="496"/>
      <c r="CW31" s="496"/>
      <c r="CX31" s="496"/>
      <c r="CY31" s="496"/>
      <c r="CZ31" s="496"/>
      <c r="DA31" s="496"/>
    </row>
    <row r="32" spans="1:105" x14ac:dyDescent="0.25">
      <c r="A32" s="7" t="s">
        <v>164</v>
      </c>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6"/>
      <c r="AM32" s="496"/>
      <c r="AN32" s="496"/>
      <c r="AO32" s="496"/>
      <c r="AP32" s="496"/>
      <c r="AQ32" s="496"/>
      <c r="AR32" s="496"/>
      <c r="AS32" s="496"/>
      <c r="AT32" s="496"/>
      <c r="AU32" s="496"/>
      <c r="AV32" s="496"/>
      <c r="AW32" s="496"/>
      <c r="AX32" s="496"/>
      <c r="AY32" s="496"/>
      <c r="AZ32" s="496"/>
      <c r="BA32" s="496"/>
      <c r="BB32" s="496"/>
      <c r="BC32" s="496"/>
      <c r="BD32" s="496"/>
      <c r="BE32" s="496"/>
      <c r="BF32" s="496"/>
      <c r="BG32" s="496"/>
      <c r="BH32" s="496"/>
      <c r="BI32" s="496"/>
      <c r="BJ32" s="496"/>
      <c r="BK32" s="496"/>
      <c r="BL32" s="496"/>
      <c r="BM32" s="496"/>
      <c r="BN32" s="496"/>
      <c r="BO32" s="496"/>
      <c r="BP32" s="496"/>
      <c r="BQ32" s="496"/>
      <c r="BR32" s="496"/>
      <c r="BS32" s="496"/>
      <c r="BT32" s="496"/>
      <c r="BU32" s="496"/>
      <c r="BV32" s="496"/>
      <c r="BW32" s="496"/>
      <c r="BX32" s="496"/>
      <c r="BY32" s="496"/>
      <c r="BZ32" s="496"/>
      <c r="CA32" s="496"/>
      <c r="CB32" s="496"/>
      <c r="CC32" s="496"/>
      <c r="CD32" s="496"/>
      <c r="CE32" s="496"/>
      <c r="CF32" s="496"/>
      <c r="CG32" s="496"/>
      <c r="CH32" s="496"/>
      <c r="CI32" s="496"/>
      <c r="CJ32" s="496"/>
      <c r="CK32" s="496"/>
      <c r="CL32" s="496"/>
      <c r="CM32" s="496"/>
      <c r="CN32" s="496"/>
      <c r="CO32" s="496"/>
      <c r="CP32" s="496"/>
      <c r="CQ32" s="496"/>
      <c r="CR32" s="496"/>
      <c r="CS32" s="496"/>
      <c r="CT32" s="496"/>
      <c r="CU32" s="496"/>
      <c r="CV32" s="496"/>
      <c r="CW32" s="496"/>
      <c r="CX32" s="496"/>
      <c r="CY32" s="496"/>
      <c r="CZ32" s="496"/>
      <c r="DA32" s="496"/>
    </row>
    <row r="34" spans="1:105" x14ac:dyDescent="0.25">
      <c r="A34" s="497" t="s">
        <v>165</v>
      </c>
      <c r="B34" s="497"/>
      <c r="C34" s="497"/>
      <c r="D34" s="497"/>
      <c r="E34" s="497"/>
      <c r="F34" s="497"/>
      <c r="G34" s="497"/>
      <c r="H34" s="497"/>
      <c r="I34" s="497"/>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7"/>
      <c r="AK34" s="497"/>
      <c r="AL34" s="497"/>
      <c r="AM34" s="497"/>
      <c r="AN34" s="497"/>
      <c r="AO34" s="497"/>
      <c r="AP34" s="497"/>
      <c r="AQ34" s="497"/>
      <c r="AR34" s="497"/>
      <c r="AS34" s="497"/>
      <c r="AT34" s="497"/>
      <c r="AU34" s="497"/>
      <c r="AV34" s="497"/>
      <c r="AW34" s="497"/>
      <c r="AX34" s="497"/>
      <c r="AY34" s="497"/>
      <c r="AZ34" s="497"/>
      <c r="BA34" s="497"/>
      <c r="BB34" s="497"/>
      <c r="BC34" s="497"/>
      <c r="BD34" s="497"/>
      <c r="BE34" s="497"/>
      <c r="BF34" s="497"/>
      <c r="BG34" s="497"/>
      <c r="BH34" s="497"/>
      <c r="BI34" s="497"/>
      <c r="BJ34" s="497"/>
      <c r="BK34" s="497"/>
      <c r="BL34" s="497"/>
      <c r="BM34" s="497"/>
      <c r="BN34" s="497"/>
      <c r="BO34" s="497"/>
      <c r="BP34" s="497"/>
      <c r="BQ34" s="497"/>
      <c r="BR34" s="497"/>
      <c r="BS34" s="497"/>
      <c r="BT34" s="497"/>
      <c r="BU34" s="497"/>
      <c r="BV34" s="497"/>
      <c r="BW34" s="497"/>
      <c r="BX34" s="497"/>
      <c r="BY34" s="497"/>
      <c r="BZ34" s="497"/>
      <c r="CA34" s="497"/>
      <c r="CB34" s="497"/>
      <c r="CC34" s="497"/>
      <c r="CD34" s="497"/>
      <c r="CE34" s="497"/>
      <c r="CF34" s="497"/>
      <c r="CG34" s="497"/>
      <c r="CH34" s="497"/>
      <c r="CI34" s="497"/>
      <c r="CJ34" s="497"/>
      <c r="CK34" s="497"/>
      <c r="CL34" s="497"/>
      <c r="CM34" s="497"/>
      <c r="CN34" s="497"/>
      <c r="CO34" s="497"/>
      <c r="CP34" s="497"/>
      <c r="CQ34" s="497"/>
      <c r="CR34" s="497"/>
      <c r="CS34" s="497"/>
      <c r="CT34" s="497"/>
      <c r="CU34" s="497"/>
      <c r="CV34" s="497"/>
      <c r="CW34" s="497"/>
      <c r="CX34" s="497"/>
      <c r="CY34" s="497"/>
      <c r="CZ34" s="497"/>
      <c r="DA34" s="497"/>
    </row>
    <row r="36" spans="1:105" s="6" customFormat="1" ht="57" customHeight="1" x14ac:dyDescent="0.2">
      <c r="A36" s="498" t="s">
        <v>166</v>
      </c>
      <c r="B36" s="498"/>
      <c r="C36" s="498"/>
      <c r="D36" s="498"/>
      <c r="E36" s="498"/>
      <c r="F36" s="498"/>
      <c r="G36" s="498"/>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9"/>
      <c r="AJ36" s="500" t="s">
        <v>167</v>
      </c>
      <c r="AK36" s="498"/>
      <c r="AL36" s="498"/>
      <c r="AM36" s="498"/>
      <c r="AN36" s="498"/>
      <c r="AO36" s="498"/>
      <c r="AP36" s="498"/>
      <c r="AQ36" s="498"/>
      <c r="AR36" s="498"/>
      <c r="AS36" s="498"/>
      <c r="AT36" s="498"/>
      <c r="AU36" s="498"/>
      <c r="AV36" s="498"/>
      <c r="AW36" s="498"/>
      <c r="AX36" s="498"/>
      <c r="AY36" s="499"/>
      <c r="AZ36" s="500" t="s">
        <v>168</v>
      </c>
      <c r="BA36" s="498"/>
      <c r="BB36" s="498"/>
      <c r="BC36" s="498"/>
      <c r="BD36" s="498"/>
      <c r="BE36" s="498"/>
      <c r="BF36" s="498"/>
      <c r="BG36" s="498"/>
      <c r="BH36" s="498"/>
      <c r="BI36" s="498"/>
      <c r="BJ36" s="498"/>
      <c r="BK36" s="498"/>
      <c r="BL36" s="498"/>
      <c r="BM36" s="498"/>
      <c r="BN36" s="498"/>
      <c r="BO36" s="498"/>
      <c r="BP36" s="498"/>
      <c r="BQ36" s="498"/>
      <c r="BR36" s="498"/>
      <c r="BS36" s="499"/>
      <c r="BT36" s="500" t="s">
        <v>169</v>
      </c>
      <c r="BU36" s="498"/>
      <c r="BV36" s="498"/>
      <c r="BW36" s="498"/>
      <c r="BX36" s="498"/>
      <c r="BY36" s="498"/>
      <c r="BZ36" s="498"/>
      <c r="CA36" s="498"/>
      <c r="CB36" s="498"/>
      <c r="CC36" s="498"/>
      <c r="CD36" s="498"/>
      <c r="CE36" s="498"/>
      <c r="CF36" s="498"/>
      <c r="CG36" s="498"/>
      <c r="CH36" s="498"/>
      <c r="CI36" s="498"/>
      <c r="CJ36" s="499"/>
      <c r="CK36" s="500" t="s">
        <v>170</v>
      </c>
      <c r="CL36" s="498"/>
      <c r="CM36" s="498"/>
      <c r="CN36" s="498"/>
      <c r="CO36" s="498"/>
      <c r="CP36" s="498"/>
      <c r="CQ36" s="498"/>
      <c r="CR36" s="498"/>
      <c r="CS36" s="498"/>
      <c r="CT36" s="498"/>
      <c r="CU36" s="498"/>
      <c r="CV36" s="498"/>
      <c r="CW36" s="498"/>
      <c r="CX36" s="498"/>
      <c r="CY36" s="498"/>
      <c r="CZ36" s="498"/>
      <c r="DA36" s="498"/>
    </row>
    <row r="37" spans="1:105" s="13" customFormat="1" ht="45.75" customHeight="1" x14ac:dyDescent="0.25">
      <c r="A37" s="491" t="s">
        <v>171</v>
      </c>
      <c r="B37" s="491"/>
      <c r="C37" s="491"/>
      <c r="D37" s="491"/>
      <c r="E37" s="491"/>
      <c r="F37" s="491"/>
      <c r="G37" s="491"/>
      <c r="H37" s="491"/>
      <c r="I37" s="491"/>
      <c r="J37" s="491"/>
      <c r="K37" s="491"/>
      <c r="L37" s="491"/>
      <c r="M37" s="491"/>
      <c r="N37" s="491"/>
      <c r="O37" s="491"/>
      <c r="P37" s="491"/>
      <c r="Q37" s="491"/>
      <c r="R37" s="491"/>
      <c r="S37" s="491"/>
      <c r="T37" s="491"/>
      <c r="U37" s="491"/>
      <c r="V37" s="491"/>
      <c r="W37" s="491"/>
      <c r="X37" s="491"/>
      <c r="Y37" s="491"/>
      <c r="Z37" s="491"/>
      <c r="AA37" s="491"/>
      <c r="AB37" s="491"/>
      <c r="AC37" s="491"/>
      <c r="AD37" s="491"/>
      <c r="AE37" s="491"/>
      <c r="AF37" s="491"/>
      <c r="AG37" s="491"/>
      <c r="AH37" s="491"/>
      <c r="AI37" s="491"/>
      <c r="AJ37" s="491"/>
      <c r="AK37" s="491"/>
      <c r="AL37" s="491"/>
      <c r="AM37" s="491"/>
      <c r="AN37" s="491"/>
      <c r="AO37" s="491"/>
      <c r="AP37" s="491"/>
      <c r="AQ37" s="491"/>
      <c r="AR37" s="491"/>
      <c r="AS37" s="491"/>
      <c r="AT37" s="491"/>
      <c r="AU37" s="491"/>
      <c r="AV37" s="491"/>
      <c r="AW37" s="491"/>
      <c r="AX37" s="491"/>
      <c r="AY37" s="491"/>
      <c r="AZ37" s="491"/>
      <c r="BA37" s="491"/>
      <c r="BB37" s="491"/>
      <c r="BC37" s="491"/>
      <c r="BD37" s="491"/>
      <c r="BE37" s="491"/>
      <c r="BF37" s="491"/>
      <c r="BG37" s="491"/>
      <c r="BH37" s="491"/>
      <c r="BI37" s="491"/>
      <c r="BJ37" s="491"/>
      <c r="BK37" s="491"/>
      <c r="BL37" s="491"/>
      <c r="BM37" s="491"/>
      <c r="BN37" s="491"/>
      <c r="BO37" s="491"/>
      <c r="BP37" s="491"/>
      <c r="BQ37" s="491"/>
      <c r="BR37" s="491"/>
      <c r="BS37" s="491"/>
      <c r="BT37" s="491"/>
      <c r="BU37" s="491"/>
      <c r="BV37" s="491"/>
      <c r="BW37" s="491"/>
      <c r="BX37" s="491"/>
      <c r="BY37" s="491"/>
      <c r="BZ37" s="491"/>
      <c r="CA37" s="491"/>
      <c r="CB37" s="491"/>
      <c r="CC37" s="491"/>
      <c r="CD37" s="491"/>
      <c r="CE37" s="491"/>
      <c r="CF37" s="491"/>
      <c r="CG37" s="491"/>
      <c r="CH37" s="491"/>
      <c r="CI37" s="491"/>
      <c r="CJ37" s="491"/>
      <c r="CK37" s="491"/>
      <c r="CL37" s="491"/>
      <c r="CM37" s="491"/>
      <c r="CN37" s="491"/>
      <c r="CO37" s="491"/>
      <c r="CP37" s="491"/>
      <c r="CQ37" s="491"/>
      <c r="CR37" s="491"/>
      <c r="CS37" s="491"/>
      <c r="CT37" s="491"/>
      <c r="CU37" s="491"/>
      <c r="CV37" s="491"/>
      <c r="CW37" s="491"/>
      <c r="CX37" s="491"/>
      <c r="CY37" s="491"/>
      <c r="CZ37" s="491"/>
      <c r="DA37" s="491"/>
    </row>
    <row r="38" spans="1:105" s="6" customFormat="1" ht="27.75" customHeight="1" x14ac:dyDescent="0.2">
      <c r="A38" s="486" t="s">
        <v>172</v>
      </c>
      <c r="B38" s="486"/>
      <c r="C38" s="486"/>
      <c r="D38" s="486"/>
      <c r="E38" s="486"/>
      <c r="F38" s="486"/>
      <c r="G38" s="486"/>
      <c r="H38" s="487" t="s">
        <v>173</v>
      </c>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c r="AG38" s="487"/>
      <c r="AH38" s="487"/>
      <c r="AI38" s="487"/>
      <c r="AJ38" s="488"/>
      <c r="AK38" s="489"/>
      <c r="AL38" s="489"/>
      <c r="AM38" s="489"/>
      <c r="AN38" s="489"/>
      <c r="AO38" s="489"/>
      <c r="AP38" s="489"/>
      <c r="AQ38" s="489"/>
      <c r="AR38" s="489"/>
      <c r="AS38" s="489"/>
      <c r="AT38" s="489"/>
      <c r="AU38" s="489"/>
      <c r="AV38" s="489"/>
      <c r="AW38" s="489"/>
      <c r="AX38" s="489"/>
      <c r="AY38" s="490"/>
      <c r="AZ38" s="488"/>
      <c r="BA38" s="489"/>
      <c r="BB38" s="489"/>
      <c r="BC38" s="489"/>
      <c r="BD38" s="489"/>
      <c r="BE38" s="489"/>
      <c r="BF38" s="489"/>
      <c r="BG38" s="489"/>
      <c r="BH38" s="489"/>
      <c r="BI38" s="489"/>
      <c r="BJ38" s="489"/>
      <c r="BK38" s="489"/>
      <c r="BL38" s="489"/>
      <c r="BM38" s="489"/>
      <c r="BN38" s="489"/>
      <c r="BO38" s="489"/>
      <c r="BP38" s="489"/>
      <c r="BQ38" s="489"/>
      <c r="BR38" s="489"/>
      <c r="BS38" s="490"/>
      <c r="BT38" s="488"/>
      <c r="BU38" s="489"/>
      <c r="BV38" s="489"/>
      <c r="BW38" s="489"/>
      <c r="BX38" s="489"/>
      <c r="BY38" s="489"/>
      <c r="BZ38" s="489"/>
      <c r="CA38" s="489"/>
      <c r="CB38" s="489"/>
      <c r="CC38" s="489"/>
      <c r="CD38" s="489"/>
      <c r="CE38" s="489"/>
      <c r="CF38" s="489"/>
      <c r="CG38" s="489"/>
      <c r="CH38" s="489"/>
      <c r="CI38" s="489"/>
      <c r="CJ38" s="490"/>
      <c r="CK38" s="488"/>
      <c r="CL38" s="489"/>
      <c r="CM38" s="489"/>
      <c r="CN38" s="489"/>
      <c r="CO38" s="489"/>
      <c r="CP38" s="489"/>
      <c r="CQ38" s="489"/>
      <c r="CR38" s="489"/>
      <c r="CS38" s="489"/>
      <c r="CT38" s="489"/>
      <c r="CU38" s="489"/>
      <c r="CV38" s="489"/>
      <c r="CW38" s="489"/>
      <c r="CX38" s="489"/>
      <c r="CY38" s="489"/>
      <c r="CZ38" s="489"/>
      <c r="DA38" s="489"/>
    </row>
    <row r="39" spans="1:105" ht="15" customHeight="1" x14ac:dyDescent="0.25">
      <c r="A39" s="486" t="s">
        <v>174</v>
      </c>
      <c r="B39" s="486"/>
      <c r="C39" s="486"/>
      <c r="D39" s="486"/>
      <c r="E39" s="486"/>
      <c r="F39" s="486"/>
      <c r="G39" s="486"/>
      <c r="H39" s="487" t="s">
        <v>175</v>
      </c>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487"/>
      <c r="AH39" s="487"/>
      <c r="AI39" s="487"/>
      <c r="AJ39" s="488" t="s">
        <v>176</v>
      </c>
      <c r="AK39" s="489"/>
      <c r="AL39" s="489"/>
      <c r="AM39" s="489"/>
      <c r="AN39" s="489"/>
      <c r="AO39" s="489"/>
      <c r="AP39" s="489"/>
      <c r="AQ39" s="489"/>
      <c r="AR39" s="489"/>
      <c r="AS39" s="489"/>
      <c r="AT39" s="489"/>
      <c r="AU39" s="489"/>
      <c r="AV39" s="489"/>
      <c r="AW39" s="489"/>
      <c r="AX39" s="489"/>
      <c r="AY39" s="490"/>
      <c r="AZ39" s="488"/>
      <c r="BA39" s="489"/>
      <c r="BB39" s="489"/>
      <c r="BC39" s="489"/>
      <c r="BD39" s="489"/>
      <c r="BE39" s="489"/>
      <c r="BF39" s="489"/>
      <c r="BG39" s="489"/>
      <c r="BH39" s="489"/>
      <c r="BI39" s="489"/>
      <c r="BJ39" s="489"/>
      <c r="BK39" s="489"/>
      <c r="BL39" s="489"/>
      <c r="BM39" s="489"/>
      <c r="BN39" s="489"/>
      <c r="BO39" s="489"/>
      <c r="BP39" s="489"/>
      <c r="BQ39" s="489"/>
      <c r="BR39" s="489"/>
      <c r="BS39" s="490"/>
      <c r="BT39" s="488"/>
      <c r="BU39" s="489"/>
      <c r="BV39" s="489"/>
      <c r="BW39" s="489"/>
      <c r="BX39" s="489"/>
      <c r="BY39" s="489"/>
      <c r="BZ39" s="489"/>
      <c r="CA39" s="489"/>
      <c r="CB39" s="489"/>
      <c r="CC39" s="489"/>
      <c r="CD39" s="489"/>
      <c r="CE39" s="489"/>
      <c r="CF39" s="489"/>
      <c r="CG39" s="489"/>
      <c r="CH39" s="489"/>
      <c r="CI39" s="489"/>
      <c r="CJ39" s="490"/>
      <c r="CK39" s="488"/>
      <c r="CL39" s="489"/>
      <c r="CM39" s="489"/>
      <c r="CN39" s="489"/>
      <c r="CO39" s="489"/>
      <c r="CP39" s="489"/>
      <c r="CQ39" s="489"/>
      <c r="CR39" s="489"/>
      <c r="CS39" s="489"/>
      <c r="CT39" s="489"/>
      <c r="CU39" s="489"/>
      <c r="CV39" s="489"/>
      <c r="CW39" s="489"/>
      <c r="CX39" s="489"/>
      <c r="CY39" s="489"/>
      <c r="CZ39" s="489"/>
      <c r="DA39" s="489"/>
    </row>
    <row r="40" spans="1:105" s="6" customFormat="1" ht="15" customHeight="1" x14ac:dyDescent="0.2">
      <c r="A40" s="486" t="s">
        <v>177</v>
      </c>
      <c r="B40" s="486"/>
      <c r="C40" s="486"/>
      <c r="D40" s="486"/>
      <c r="E40" s="486"/>
      <c r="F40" s="486"/>
      <c r="G40" s="486"/>
      <c r="H40" s="487" t="s">
        <v>178</v>
      </c>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c r="AI40" s="487"/>
      <c r="AJ40" s="488" t="s">
        <v>176</v>
      </c>
      <c r="AK40" s="489"/>
      <c r="AL40" s="489"/>
      <c r="AM40" s="489"/>
      <c r="AN40" s="489"/>
      <c r="AO40" s="489"/>
      <c r="AP40" s="489"/>
      <c r="AQ40" s="489"/>
      <c r="AR40" s="489"/>
      <c r="AS40" s="489"/>
      <c r="AT40" s="489"/>
      <c r="AU40" s="489"/>
      <c r="AV40" s="489"/>
      <c r="AW40" s="489"/>
      <c r="AX40" s="489"/>
      <c r="AY40" s="490"/>
      <c r="AZ40" s="488"/>
      <c r="BA40" s="489"/>
      <c r="BB40" s="489"/>
      <c r="BC40" s="489"/>
      <c r="BD40" s="489"/>
      <c r="BE40" s="489"/>
      <c r="BF40" s="489"/>
      <c r="BG40" s="489"/>
      <c r="BH40" s="489"/>
      <c r="BI40" s="489"/>
      <c r="BJ40" s="489"/>
      <c r="BK40" s="489"/>
      <c r="BL40" s="489"/>
      <c r="BM40" s="489"/>
      <c r="BN40" s="489"/>
      <c r="BO40" s="489"/>
      <c r="BP40" s="489"/>
      <c r="BQ40" s="489"/>
      <c r="BR40" s="489"/>
      <c r="BS40" s="490"/>
      <c r="BT40" s="488"/>
      <c r="BU40" s="489"/>
      <c r="BV40" s="489"/>
      <c r="BW40" s="489"/>
      <c r="BX40" s="489"/>
      <c r="BY40" s="489"/>
      <c r="BZ40" s="489"/>
      <c r="CA40" s="489"/>
      <c r="CB40" s="489"/>
      <c r="CC40" s="489"/>
      <c r="CD40" s="489"/>
      <c r="CE40" s="489"/>
      <c r="CF40" s="489"/>
      <c r="CG40" s="489"/>
      <c r="CH40" s="489"/>
      <c r="CI40" s="489"/>
      <c r="CJ40" s="490"/>
      <c r="CK40" s="488"/>
      <c r="CL40" s="489"/>
      <c r="CM40" s="489"/>
      <c r="CN40" s="489"/>
      <c r="CO40" s="489"/>
      <c r="CP40" s="489"/>
      <c r="CQ40" s="489"/>
      <c r="CR40" s="489"/>
      <c r="CS40" s="489"/>
      <c r="CT40" s="489"/>
      <c r="CU40" s="489"/>
      <c r="CV40" s="489"/>
      <c r="CW40" s="489"/>
      <c r="CX40" s="489"/>
      <c r="CY40" s="489"/>
      <c r="CZ40" s="489"/>
      <c r="DA40" s="489"/>
    </row>
    <row r="41" spans="1:105" s="6" customFormat="1" ht="40.5" customHeight="1" x14ac:dyDescent="0.2">
      <c r="A41" s="486" t="s">
        <v>179</v>
      </c>
      <c r="B41" s="486"/>
      <c r="C41" s="486"/>
      <c r="D41" s="486"/>
      <c r="E41" s="486"/>
      <c r="F41" s="486"/>
      <c r="G41" s="486"/>
      <c r="H41" s="487" t="s">
        <v>180</v>
      </c>
      <c r="I41" s="487"/>
      <c r="J41" s="487"/>
      <c r="K41" s="487"/>
      <c r="L41" s="487"/>
      <c r="M41" s="487"/>
      <c r="N41" s="487"/>
      <c r="O41" s="487"/>
      <c r="P41" s="487"/>
      <c r="Q41" s="487"/>
      <c r="R41" s="487"/>
      <c r="S41" s="487"/>
      <c r="T41" s="487"/>
      <c r="U41" s="487"/>
      <c r="V41" s="487"/>
      <c r="W41" s="487"/>
      <c r="X41" s="487"/>
      <c r="Y41" s="487"/>
      <c r="Z41" s="487"/>
      <c r="AA41" s="487"/>
      <c r="AB41" s="487"/>
      <c r="AC41" s="487"/>
      <c r="AD41" s="487"/>
      <c r="AE41" s="487"/>
      <c r="AF41" s="487"/>
      <c r="AG41" s="487"/>
      <c r="AH41" s="487"/>
      <c r="AI41" s="487"/>
      <c r="AJ41" s="488" t="s">
        <v>176</v>
      </c>
      <c r="AK41" s="489"/>
      <c r="AL41" s="489"/>
      <c r="AM41" s="489"/>
      <c r="AN41" s="489"/>
      <c r="AO41" s="489"/>
      <c r="AP41" s="489"/>
      <c r="AQ41" s="489"/>
      <c r="AR41" s="489"/>
      <c r="AS41" s="489"/>
      <c r="AT41" s="489"/>
      <c r="AU41" s="489"/>
      <c r="AV41" s="489"/>
      <c r="AW41" s="489"/>
      <c r="AX41" s="489"/>
      <c r="AY41" s="490"/>
      <c r="AZ41" s="488"/>
      <c r="BA41" s="489"/>
      <c r="BB41" s="489"/>
      <c r="BC41" s="489"/>
      <c r="BD41" s="489"/>
      <c r="BE41" s="489"/>
      <c r="BF41" s="489"/>
      <c r="BG41" s="489"/>
      <c r="BH41" s="489"/>
      <c r="BI41" s="489"/>
      <c r="BJ41" s="489"/>
      <c r="BK41" s="489"/>
      <c r="BL41" s="489"/>
      <c r="BM41" s="489"/>
      <c r="BN41" s="489"/>
      <c r="BO41" s="489"/>
      <c r="BP41" s="489"/>
      <c r="BQ41" s="489"/>
      <c r="BR41" s="489"/>
      <c r="BS41" s="490"/>
      <c r="BT41" s="488"/>
      <c r="BU41" s="489"/>
      <c r="BV41" s="489"/>
      <c r="BW41" s="489"/>
      <c r="BX41" s="489"/>
      <c r="BY41" s="489"/>
      <c r="BZ41" s="489"/>
      <c r="CA41" s="489"/>
      <c r="CB41" s="489"/>
      <c r="CC41" s="489"/>
      <c r="CD41" s="489"/>
      <c r="CE41" s="489"/>
      <c r="CF41" s="489"/>
      <c r="CG41" s="489"/>
      <c r="CH41" s="489"/>
      <c r="CI41" s="489"/>
      <c r="CJ41" s="490"/>
      <c r="CK41" s="488"/>
      <c r="CL41" s="489"/>
      <c r="CM41" s="489"/>
      <c r="CN41" s="489"/>
      <c r="CO41" s="489"/>
      <c r="CP41" s="489"/>
      <c r="CQ41" s="489"/>
      <c r="CR41" s="489"/>
      <c r="CS41" s="489"/>
      <c r="CT41" s="489"/>
      <c r="CU41" s="489"/>
      <c r="CV41" s="489"/>
      <c r="CW41" s="489"/>
      <c r="CX41" s="489"/>
      <c r="CY41" s="489"/>
      <c r="CZ41" s="489"/>
      <c r="DA41" s="489"/>
    </row>
    <row r="42" spans="1:105" s="6" customFormat="1" ht="14.25" customHeight="1" x14ac:dyDescent="0.2">
      <c r="A42" s="486" t="s">
        <v>181</v>
      </c>
      <c r="B42" s="486"/>
      <c r="C42" s="486"/>
      <c r="D42" s="486"/>
      <c r="E42" s="486"/>
      <c r="F42" s="486"/>
      <c r="G42" s="486"/>
      <c r="H42" s="487" t="s">
        <v>182</v>
      </c>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c r="AH42" s="487"/>
      <c r="AI42" s="487"/>
      <c r="AJ42" s="488" t="s">
        <v>176</v>
      </c>
      <c r="AK42" s="489"/>
      <c r="AL42" s="489"/>
      <c r="AM42" s="489"/>
      <c r="AN42" s="489"/>
      <c r="AO42" s="489"/>
      <c r="AP42" s="489"/>
      <c r="AQ42" s="489"/>
      <c r="AR42" s="489"/>
      <c r="AS42" s="489"/>
      <c r="AT42" s="489"/>
      <c r="AU42" s="489"/>
      <c r="AV42" s="489"/>
      <c r="AW42" s="489"/>
      <c r="AX42" s="489"/>
      <c r="AY42" s="490"/>
      <c r="AZ42" s="488"/>
      <c r="BA42" s="489"/>
      <c r="BB42" s="489"/>
      <c r="BC42" s="489"/>
      <c r="BD42" s="489"/>
      <c r="BE42" s="489"/>
      <c r="BF42" s="489"/>
      <c r="BG42" s="489"/>
      <c r="BH42" s="489"/>
      <c r="BI42" s="489"/>
      <c r="BJ42" s="489"/>
      <c r="BK42" s="489"/>
      <c r="BL42" s="489"/>
      <c r="BM42" s="489"/>
      <c r="BN42" s="489"/>
      <c r="BO42" s="489"/>
      <c r="BP42" s="489"/>
      <c r="BQ42" s="489"/>
      <c r="BR42" s="489"/>
      <c r="BS42" s="490"/>
      <c r="BT42" s="488"/>
      <c r="BU42" s="489"/>
      <c r="BV42" s="489"/>
      <c r="BW42" s="489"/>
      <c r="BX42" s="489"/>
      <c r="BY42" s="489"/>
      <c r="BZ42" s="489"/>
      <c r="CA42" s="489"/>
      <c r="CB42" s="489"/>
      <c r="CC42" s="489"/>
      <c r="CD42" s="489"/>
      <c r="CE42" s="489"/>
      <c r="CF42" s="489"/>
      <c r="CG42" s="489"/>
      <c r="CH42" s="489"/>
      <c r="CI42" s="489"/>
      <c r="CJ42" s="490"/>
      <c r="CK42" s="488"/>
      <c r="CL42" s="489"/>
      <c r="CM42" s="489"/>
      <c r="CN42" s="489"/>
      <c r="CO42" s="489"/>
      <c r="CP42" s="489"/>
      <c r="CQ42" s="489"/>
      <c r="CR42" s="489"/>
      <c r="CS42" s="489"/>
      <c r="CT42" s="489"/>
      <c r="CU42" s="489"/>
      <c r="CV42" s="489"/>
      <c r="CW42" s="489"/>
      <c r="CX42" s="489"/>
      <c r="CY42" s="489"/>
      <c r="CZ42" s="489"/>
      <c r="DA42" s="489"/>
    </row>
    <row r="43" spans="1:105" s="6" customFormat="1" ht="27.75" customHeight="1" x14ac:dyDescent="0.2">
      <c r="A43" s="486" t="s">
        <v>183</v>
      </c>
      <c r="B43" s="486"/>
      <c r="C43" s="486"/>
      <c r="D43" s="486"/>
      <c r="E43" s="486"/>
      <c r="F43" s="486"/>
      <c r="G43" s="486"/>
      <c r="H43" s="487" t="s">
        <v>184</v>
      </c>
      <c r="I43" s="487"/>
      <c r="J43" s="487"/>
      <c r="K43" s="487"/>
      <c r="L43" s="487"/>
      <c r="M43" s="487"/>
      <c r="N43" s="487"/>
      <c r="O43" s="487"/>
      <c r="P43" s="487"/>
      <c r="Q43" s="487"/>
      <c r="R43" s="487"/>
      <c r="S43" s="487"/>
      <c r="T43" s="487"/>
      <c r="U43" s="487"/>
      <c r="V43" s="487"/>
      <c r="W43" s="487"/>
      <c r="X43" s="487"/>
      <c r="Y43" s="487"/>
      <c r="Z43" s="487"/>
      <c r="AA43" s="487"/>
      <c r="AB43" s="487"/>
      <c r="AC43" s="487"/>
      <c r="AD43" s="487"/>
      <c r="AE43" s="487"/>
      <c r="AF43" s="487"/>
      <c r="AG43" s="487"/>
      <c r="AH43" s="487"/>
      <c r="AI43" s="487"/>
      <c r="AJ43" s="488"/>
      <c r="AK43" s="489"/>
      <c r="AL43" s="489"/>
      <c r="AM43" s="489"/>
      <c r="AN43" s="489"/>
      <c r="AO43" s="489"/>
      <c r="AP43" s="489"/>
      <c r="AQ43" s="489"/>
      <c r="AR43" s="489"/>
      <c r="AS43" s="489"/>
      <c r="AT43" s="489"/>
      <c r="AU43" s="489"/>
      <c r="AV43" s="489"/>
      <c r="AW43" s="489"/>
      <c r="AX43" s="489"/>
      <c r="AY43" s="490"/>
      <c r="AZ43" s="488"/>
      <c r="BA43" s="489"/>
      <c r="BB43" s="489"/>
      <c r="BC43" s="489"/>
      <c r="BD43" s="489"/>
      <c r="BE43" s="489"/>
      <c r="BF43" s="489"/>
      <c r="BG43" s="489"/>
      <c r="BH43" s="489"/>
      <c r="BI43" s="489"/>
      <c r="BJ43" s="489"/>
      <c r="BK43" s="489"/>
      <c r="BL43" s="489"/>
      <c r="BM43" s="489"/>
      <c r="BN43" s="489"/>
      <c r="BO43" s="489"/>
      <c r="BP43" s="489"/>
      <c r="BQ43" s="489"/>
      <c r="BR43" s="489"/>
      <c r="BS43" s="490"/>
      <c r="BT43" s="488"/>
      <c r="BU43" s="489"/>
      <c r="BV43" s="489"/>
      <c r="BW43" s="489"/>
      <c r="BX43" s="489"/>
      <c r="BY43" s="489"/>
      <c r="BZ43" s="489"/>
      <c r="CA43" s="489"/>
      <c r="CB43" s="489"/>
      <c r="CC43" s="489"/>
      <c r="CD43" s="489"/>
      <c r="CE43" s="489"/>
      <c r="CF43" s="489"/>
      <c r="CG43" s="489"/>
      <c r="CH43" s="489"/>
      <c r="CI43" s="489"/>
      <c r="CJ43" s="490"/>
      <c r="CK43" s="488"/>
      <c r="CL43" s="489"/>
      <c r="CM43" s="489"/>
      <c r="CN43" s="489"/>
      <c r="CO43" s="489"/>
      <c r="CP43" s="489"/>
      <c r="CQ43" s="489"/>
      <c r="CR43" s="489"/>
      <c r="CS43" s="489"/>
      <c r="CT43" s="489"/>
      <c r="CU43" s="489"/>
      <c r="CV43" s="489"/>
      <c r="CW43" s="489"/>
      <c r="CX43" s="489"/>
      <c r="CY43" s="489"/>
      <c r="CZ43" s="489"/>
      <c r="DA43" s="489"/>
    </row>
    <row r="44" spans="1:105" s="6" customFormat="1" ht="93" customHeight="1" x14ac:dyDescent="0.2">
      <c r="A44" s="486" t="s">
        <v>185</v>
      </c>
      <c r="B44" s="486"/>
      <c r="C44" s="486"/>
      <c r="D44" s="486"/>
      <c r="E44" s="486"/>
      <c r="F44" s="486"/>
      <c r="G44" s="486"/>
      <c r="H44" s="487" t="s">
        <v>186</v>
      </c>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c r="AI44" s="487"/>
      <c r="AJ44" s="488" t="s">
        <v>187</v>
      </c>
      <c r="AK44" s="489"/>
      <c r="AL44" s="489"/>
      <c r="AM44" s="489"/>
      <c r="AN44" s="489"/>
      <c r="AO44" s="489"/>
      <c r="AP44" s="489"/>
      <c r="AQ44" s="489"/>
      <c r="AR44" s="489"/>
      <c r="AS44" s="489"/>
      <c r="AT44" s="489"/>
      <c r="AU44" s="489"/>
      <c r="AV44" s="489"/>
      <c r="AW44" s="489"/>
      <c r="AX44" s="489"/>
      <c r="AY44" s="490"/>
      <c r="AZ44" s="488"/>
      <c r="BA44" s="489"/>
      <c r="BB44" s="489"/>
      <c r="BC44" s="489"/>
      <c r="BD44" s="489"/>
      <c r="BE44" s="489"/>
      <c r="BF44" s="489"/>
      <c r="BG44" s="489"/>
      <c r="BH44" s="489"/>
      <c r="BI44" s="489"/>
      <c r="BJ44" s="489"/>
      <c r="BK44" s="489"/>
      <c r="BL44" s="489"/>
      <c r="BM44" s="489"/>
      <c r="BN44" s="489"/>
      <c r="BO44" s="489"/>
      <c r="BP44" s="489"/>
      <c r="BQ44" s="489"/>
      <c r="BR44" s="489"/>
      <c r="BS44" s="490"/>
      <c r="BT44" s="488"/>
      <c r="BU44" s="489"/>
      <c r="BV44" s="489"/>
      <c r="BW44" s="489"/>
      <c r="BX44" s="489"/>
      <c r="BY44" s="489"/>
      <c r="BZ44" s="489"/>
      <c r="CA44" s="489"/>
      <c r="CB44" s="489"/>
      <c r="CC44" s="489"/>
      <c r="CD44" s="489"/>
      <c r="CE44" s="489"/>
      <c r="CF44" s="489"/>
      <c r="CG44" s="489"/>
      <c r="CH44" s="489"/>
      <c r="CI44" s="489"/>
      <c r="CJ44" s="490"/>
      <c r="CK44" s="488"/>
      <c r="CL44" s="489"/>
      <c r="CM44" s="489"/>
      <c r="CN44" s="489"/>
      <c r="CO44" s="489"/>
      <c r="CP44" s="489"/>
      <c r="CQ44" s="489"/>
      <c r="CR44" s="489"/>
      <c r="CS44" s="489"/>
      <c r="CT44" s="489"/>
      <c r="CU44" s="489"/>
      <c r="CV44" s="489"/>
      <c r="CW44" s="489"/>
      <c r="CX44" s="489"/>
      <c r="CY44" s="489"/>
      <c r="CZ44" s="489"/>
      <c r="DA44" s="489"/>
    </row>
    <row r="45" spans="1:105" s="6" customFormat="1" ht="40.5" customHeight="1" x14ac:dyDescent="0.2">
      <c r="A45" s="486" t="s">
        <v>188</v>
      </c>
      <c r="B45" s="486"/>
      <c r="C45" s="486"/>
      <c r="D45" s="486"/>
      <c r="E45" s="486"/>
      <c r="F45" s="486"/>
      <c r="G45" s="486"/>
      <c r="H45" s="487" t="s">
        <v>189</v>
      </c>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c r="AF45" s="487"/>
      <c r="AG45" s="487"/>
      <c r="AH45" s="487"/>
      <c r="AI45" s="487"/>
      <c r="AJ45" s="488"/>
      <c r="AK45" s="489"/>
      <c r="AL45" s="489"/>
      <c r="AM45" s="489"/>
      <c r="AN45" s="489"/>
      <c r="AO45" s="489"/>
      <c r="AP45" s="489"/>
      <c r="AQ45" s="489"/>
      <c r="AR45" s="489"/>
      <c r="AS45" s="489"/>
      <c r="AT45" s="489"/>
      <c r="AU45" s="489"/>
      <c r="AV45" s="489"/>
      <c r="AW45" s="489"/>
      <c r="AX45" s="489"/>
      <c r="AY45" s="490"/>
      <c r="AZ45" s="488"/>
      <c r="BA45" s="489"/>
      <c r="BB45" s="489"/>
      <c r="BC45" s="489"/>
      <c r="BD45" s="489"/>
      <c r="BE45" s="489"/>
      <c r="BF45" s="489"/>
      <c r="BG45" s="489"/>
      <c r="BH45" s="489"/>
      <c r="BI45" s="489"/>
      <c r="BJ45" s="489"/>
      <c r="BK45" s="489"/>
      <c r="BL45" s="489"/>
      <c r="BM45" s="489"/>
      <c r="BN45" s="489"/>
      <c r="BO45" s="489"/>
      <c r="BP45" s="489"/>
      <c r="BQ45" s="489"/>
      <c r="BR45" s="489"/>
      <c r="BS45" s="490"/>
      <c r="BT45" s="488"/>
      <c r="BU45" s="489"/>
      <c r="BV45" s="489"/>
      <c r="BW45" s="489"/>
      <c r="BX45" s="489"/>
      <c r="BY45" s="489"/>
      <c r="BZ45" s="489"/>
      <c r="CA45" s="489"/>
      <c r="CB45" s="489"/>
      <c r="CC45" s="489"/>
      <c r="CD45" s="489"/>
      <c r="CE45" s="489"/>
      <c r="CF45" s="489"/>
      <c r="CG45" s="489"/>
      <c r="CH45" s="489"/>
      <c r="CI45" s="489"/>
      <c r="CJ45" s="490"/>
      <c r="CK45" s="488"/>
      <c r="CL45" s="489"/>
      <c r="CM45" s="489"/>
      <c r="CN45" s="489"/>
      <c r="CO45" s="489"/>
      <c r="CP45" s="489"/>
      <c r="CQ45" s="489"/>
      <c r="CR45" s="489"/>
      <c r="CS45" s="489"/>
      <c r="CT45" s="489"/>
      <c r="CU45" s="489"/>
      <c r="CV45" s="489"/>
      <c r="CW45" s="489"/>
      <c r="CX45" s="489"/>
      <c r="CY45" s="489"/>
      <c r="CZ45" s="489"/>
      <c r="DA45" s="489"/>
    </row>
    <row r="46" spans="1:105" s="6" customFormat="1" ht="54" customHeight="1" x14ac:dyDescent="0.2">
      <c r="A46" s="486" t="s">
        <v>190</v>
      </c>
      <c r="B46" s="486"/>
      <c r="C46" s="486"/>
      <c r="D46" s="486"/>
      <c r="E46" s="486"/>
      <c r="F46" s="486"/>
      <c r="G46" s="486"/>
      <c r="H46" s="487" t="s">
        <v>191</v>
      </c>
      <c r="I46" s="487"/>
      <c r="J46" s="487"/>
      <c r="K46" s="487"/>
      <c r="L46" s="487"/>
      <c r="M46" s="487"/>
      <c r="N46" s="487"/>
      <c r="O46" s="487"/>
      <c r="P46" s="487"/>
      <c r="Q46" s="487"/>
      <c r="R46" s="487"/>
      <c r="S46" s="487"/>
      <c r="T46" s="487"/>
      <c r="U46" s="487"/>
      <c r="V46" s="487"/>
      <c r="W46" s="487"/>
      <c r="X46" s="487"/>
      <c r="Y46" s="487"/>
      <c r="Z46" s="487"/>
      <c r="AA46" s="487"/>
      <c r="AB46" s="487"/>
      <c r="AC46" s="487"/>
      <c r="AD46" s="487"/>
      <c r="AE46" s="487"/>
      <c r="AF46" s="487"/>
      <c r="AG46" s="487"/>
      <c r="AH46" s="487"/>
      <c r="AI46" s="487"/>
      <c r="AJ46" s="488" t="s">
        <v>192</v>
      </c>
      <c r="AK46" s="489"/>
      <c r="AL46" s="489"/>
      <c r="AM46" s="489"/>
      <c r="AN46" s="489"/>
      <c r="AO46" s="489"/>
      <c r="AP46" s="489"/>
      <c r="AQ46" s="489"/>
      <c r="AR46" s="489"/>
      <c r="AS46" s="489"/>
      <c r="AT46" s="489"/>
      <c r="AU46" s="489"/>
      <c r="AV46" s="489"/>
      <c r="AW46" s="489"/>
      <c r="AX46" s="489"/>
      <c r="AY46" s="490"/>
      <c r="AZ46" s="488"/>
      <c r="BA46" s="489"/>
      <c r="BB46" s="489"/>
      <c r="BC46" s="489"/>
      <c r="BD46" s="489"/>
      <c r="BE46" s="489"/>
      <c r="BF46" s="489"/>
      <c r="BG46" s="489"/>
      <c r="BH46" s="489"/>
      <c r="BI46" s="489"/>
      <c r="BJ46" s="489"/>
      <c r="BK46" s="489"/>
      <c r="BL46" s="489"/>
      <c r="BM46" s="489"/>
      <c r="BN46" s="489"/>
      <c r="BO46" s="489"/>
      <c r="BP46" s="489"/>
      <c r="BQ46" s="489"/>
      <c r="BR46" s="489"/>
      <c r="BS46" s="490"/>
      <c r="BT46" s="488"/>
      <c r="BU46" s="489"/>
      <c r="BV46" s="489"/>
      <c r="BW46" s="489"/>
      <c r="BX46" s="489"/>
      <c r="BY46" s="489"/>
      <c r="BZ46" s="489"/>
      <c r="CA46" s="489"/>
      <c r="CB46" s="489"/>
      <c r="CC46" s="489"/>
      <c r="CD46" s="489"/>
      <c r="CE46" s="489"/>
      <c r="CF46" s="489"/>
      <c r="CG46" s="489"/>
      <c r="CH46" s="489"/>
      <c r="CI46" s="489"/>
      <c r="CJ46" s="490"/>
      <c r="CK46" s="488"/>
      <c r="CL46" s="489"/>
      <c r="CM46" s="489"/>
      <c r="CN46" s="489"/>
      <c r="CO46" s="489"/>
      <c r="CP46" s="489"/>
      <c r="CQ46" s="489"/>
      <c r="CR46" s="489"/>
      <c r="CS46" s="489"/>
      <c r="CT46" s="489"/>
      <c r="CU46" s="489"/>
      <c r="CV46" s="489"/>
      <c r="CW46" s="489"/>
      <c r="CX46" s="489"/>
      <c r="CY46" s="489"/>
      <c r="CZ46" s="489"/>
      <c r="DA46" s="489"/>
    </row>
    <row r="47" spans="1:105" s="6" customFormat="1" ht="40.5" customHeight="1" x14ac:dyDescent="0.2">
      <c r="A47" s="486" t="s">
        <v>193</v>
      </c>
      <c r="B47" s="486"/>
      <c r="C47" s="486"/>
      <c r="D47" s="486"/>
      <c r="E47" s="486"/>
      <c r="F47" s="486"/>
      <c r="G47" s="486"/>
      <c r="H47" s="487" t="s">
        <v>194</v>
      </c>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8" t="s">
        <v>195</v>
      </c>
      <c r="AK47" s="489"/>
      <c r="AL47" s="489"/>
      <c r="AM47" s="489"/>
      <c r="AN47" s="489"/>
      <c r="AO47" s="489"/>
      <c r="AP47" s="489"/>
      <c r="AQ47" s="489"/>
      <c r="AR47" s="489"/>
      <c r="AS47" s="489"/>
      <c r="AT47" s="489"/>
      <c r="AU47" s="489"/>
      <c r="AV47" s="489"/>
      <c r="AW47" s="489"/>
      <c r="AX47" s="489"/>
      <c r="AY47" s="490"/>
      <c r="AZ47" s="488"/>
      <c r="BA47" s="489"/>
      <c r="BB47" s="489"/>
      <c r="BC47" s="489"/>
      <c r="BD47" s="489"/>
      <c r="BE47" s="489"/>
      <c r="BF47" s="489"/>
      <c r="BG47" s="489"/>
      <c r="BH47" s="489"/>
      <c r="BI47" s="489"/>
      <c r="BJ47" s="489"/>
      <c r="BK47" s="489"/>
      <c r="BL47" s="489"/>
      <c r="BM47" s="489"/>
      <c r="BN47" s="489"/>
      <c r="BO47" s="489"/>
      <c r="BP47" s="489"/>
      <c r="BQ47" s="489"/>
      <c r="BR47" s="489"/>
      <c r="BS47" s="490"/>
      <c r="BT47" s="488"/>
      <c r="BU47" s="489"/>
      <c r="BV47" s="489"/>
      <c r="BW47" s="489"/>
      <c r="BX47" s="489"/>
      <c r="BY47" s="489"/>
      <c r="BZ47" s="489"/>
      <c r="CA47" s="489"/>
      <c r="CB47" s="489"/>
      <c r="CC47" s="489"/>
      <c r="CD47" s="489"/>
      <c r="CE47" s="489"/>
      <c r="CF47" s="489"/>
      <c r="CG47" s="489"/>
      <c r="CH47" s="489"/>
      <c r="CI47" s="489"/>
      <c r="CJ47" s="490"/>
      <c r="CK47" s="488"/>
      <c r="CL47" s="489"/>
      <c r="CM47" s="489"/>
      <c r="CN47" s="489"/>
      <c r="CO47" s="489"/>
      <c r="CP47" s="489"/>
      <c r="CQ47" s="489"/>
      <c r="CR47" s="489"/>
      <c r="CS47" s="489"/>
      <c r="CT47" s="489"/>
      <c r="CU47" s="489"/>
      <c r="CV47" s="489"/>
      <c r="CW47" s="489"/>
      <c r="CX47" s="489"/>
      <c r="CY47" s="489"/>
      <c r="CZ47" s="489"/>
      <c r="DA47" s="489"/>
    </row>
    <row r="48" spans="1:105" s="6" customFormat="1" ht="15" customHeight="1" x14ac:dyDescent="0.2">
      <c r="A48" s="486" t="s">
        <v>196</v>
      </c>
      <c r="B48" s="486"/>
      <c r="C48" s="486"/>
      <c r="D48" s="486"/>
      <c r="E48" s="486"/>
      <c r="F48" s="486"/>
      <c r="G48" s="486"/>
      <c r="H48" s="487" t="s">
        <v>197</v>
      </c>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c r="AH48" s="487"/>
      <c r="AI48" s="487"/>
      <c r="AJ48" s="488" t="s">
        <v>192</v>
      </c>
      <c r="AK48" s="489"/>
      <c r="AL48" s="489"/>
      <c r="AM48" s="489"/>
      <c r="AN48" s="489"/>
      <c r="AO48" s="489"/>
      <c r="AP48" s="489"/>
      <c r="AQ48" s="489"/>
      <c r="AR48" s="489"/>
      <c r="AS48" s="489"/>
      <c r="AT48" s="489"/>
      <c r="AU48" s="489"/>
      <c r="AV48" s="489"/>
      <c r="AW48" s="489"/>
      <c r="AX48" s="489"/>
      <c r="AY48" s="490"/>
      <c r="AZ48" s="488"/>
      <c r="BA48" s="489"/>
      <c r="BB48" s="489"/>
      <c r="BC48" s="489"/>
      <c r="BD48" s="489"/>
      <c r="BE48" s="489"/>
      <c r="BF48" s="489"/>
      <c r="BG48" s="489"/>
      <c r="BH48" s="489"/>
      <c r="BI48" s="489"/>
      <c r="BJ48" s="489"/>
      <c r="BK48" s="489"/>
      <c r="BL48" s="489"/>
      <c r="BM48" s="489"/>
      <c r="BN48" s="489"/>
      <c r="BO48" s="489"/>
      <c r="BP48" s="489"/>
      <c r="BQ48" s="489"/>
      <c r="BR48" s="489"/>
      <c r="BS48" s="490"/>
      <c r="BT48" s="488"/>
      <c r="BU48" s="489"/>
      <c r="BV48" s="489"/>
      <c r="BW48" s="489"/>
      <c r="BX48" s="489"/>
      <c r="BY48" s="489"/>
      <c r="BZ48" s="489"/>
      <c r="CA48" s="489"/>
      <c r="CB48" s="489"/>
      <c r="CC48" s="489"/>
      <c r="CD48" s="489"/>
      <c r="CE48" s="489"/>
      <c r="CF48" s="489"/>
      <c r="CG48" s="489"/>
      <c r="CH48" s="489"/>
      <c r="CI48" s="489"/>
      <c r="CJ48" s="490"/>
      <c r="CK48" s="488"/>
      <c r="CL48" s="489"/>
      <c r="CM48" s="489"/>
      <c r="CN48" s="489"/>
      <c r="CO48" s="489"/>
      <c r="CP48" s="489"/>
      <c r="CQ48" s="489"/>
      <c r="CR48" s="489"/>
      <c r="CS48" s="489"/>
      <c r="CT48" s="489"/>
      <c r="CU48" s="489"/>
      <c r="CV48" s="489"/>
      <c r="CW48" s="489"/>
      <c r="CX48" s="489"/>
      <c r="CY48" s="489"/>
      <c r="CZ48" s="489"/>
      <c r="DA48" s="489"/>
    </row>
    <row r="49" spans="1:105" s="6" customFormat="1" ht="27.75" customHeight="1" x14ac:dyDescent="0.2">
      <c r="A49" s="486" t="s">
        <v>198</v>
      </c>
      <c r="B49" s="486"/>
      <c r="C49" s="486"/>
      <c r="D49" s="486"/>
      <c r="E49" s="486"/>
      <c r="F49" s="486"/>
      <c r="G49" s="486"/>
      <c r="H49" s="487" t="s">
        <v>199</v>
      </c>
      <c r="I49" s="487"/>
      <c r="J49" s="487"/>
      <c r="K49" s="487"/>
      <c r="L49" s="487"/>
      <c r="M49" s="487"/>
      <c r="N49" s="487"/>
      <c r="O49" s="487"/>
      <c r="P49" s="487"/>
      <c r="Q49" s="487"/>
      <c r="R49" s="487"/>
      <c r="S49" s="487"/>
      <c r="T49" s="487"/>
      <c r="U49" s="487"/>
      <c r="V49" s="487"/>
      <c r="W49" s="487"/>
      <c r="X49" s="487"/>
      <c r="Y49" s="487"/>
      <c r="Z49" s="487"/>
      <c r="AA49" s="487"/>
      <c r="AB49" s="487"/>
      <c r="AC49" s="487"/>
      <c r="AD49" s="487"/>
      <c r="AE49" s="487"/>
      <c r="AF49" s="487"/>
      <c r="AG49" s="487"/>
      <c r="AH49" s="487"/>
      <c r="AI49" s="487"/>
      <c r="AJ49" s="488" t="s">
        <v>200</v>
      </c>
      <c r="AK49" s="489"/>
      <c r="AL49" s="489"/>
      <c r="AM49" s="489"/>
      <c r="AN49" s="489"/>
      <c r="AO49" s="489"/>
      <c r="AP49" s="489"/>
      <c r="AQ49" s="489"/>
      <c r="AR49" s="489"/>
      <c r="AS49" s="489"/>
      <c r="AT49" s="489"/>
      <c r="AU49" s="489"/>
      <c r="AV49" s="489"/>
      <c r="AW49" s="489"/>
      <c r="AX49" s="489"/>
      <c r="AY49" s="490"/>
      <c r="AZ49" s="488"/>
      <c r="BA49" s="489"/>
      <c r="BB49" s="489"/>
      <c r="BC49" s="489"/>
      <c r="BD49" s="489"/>
      <c r="BE49" s="489"/>
      <c r="BF49" s="489"/>
      <c r="BG49" s="489"/>
      <c r="BH49" s="489"/>
      <c r="BI49" s="489"/>
      <c r="BJ49" s="489"/>
      <c r="BK49" s="489"/>
      <c r="BL49" s="489"/>
      <c r="BM49" s="489"/>
      <c r="BN49" s="489"/>
      <c r="BO49" s="489"/>
      <c r="BP49" s="489"/>
      <c r="BQ49" s="489"/>
      <c r="BR49" s="489"/>
      <c r="BS49" s="490"/>
      <c r="BT49" s="488"/>
      <c r="BU49" s="489"/>
      <c r="BV49" s="489"/>
      <c r="BW49" s="489"/>
      <c r="BX49" s="489"/>
      <c r="BY49" s="489"/>
      <c r="BZ49" s="489"/>
      <c r="CA49" s="489"/>
      <c r="CB49" s="489"/>
      <c r="CC49" s="489"/>
      <c r="CD49" s="489"/>
      <c r="CE49" s="489"/>
      <c r="CF49" s="489"/>
      <c r="CG49" s="489"/>
      <c r="CH49" s="489"/>
      <c r="CI49" s="489"/>
      <c r="CJ49" s="490"/>
      <c r="CK49" s="488"/>
      <c r="CL49" s="489"/>
      <c r="CM49" s="489"/>
      <c r="CN49" s="489"/>
      <c r="CO49" s="489"/>
      <c r="CP49" s="489"/>
      <c r="CQ49" s="489"/>
      <c r="CR49" s="489"/>
      <c r="CS49" s="489"/>
      <c r="CT49" s="489"/>
      <c r="CU49" s="489"/>
      <c r="CV49" s="489"/>
      <c r="CW49" s="489"/>
      <c r="CX49" s="489"/>
      <c r="CY49" s="489"/>
      <c r="CZ49" s="489"/>
      <c r="DA49" s="489"/>
    </row>
    <row r="50" spans="1:105" s="6" customFormat="1" ht="57" customHeight="1" x14ac:dyDescent="0.2">
      <c r="A50" s="486" t="s">
        <v>201</v>
      </c>
      <c r="B50" s="486"/>
      <c r="C50" s="486"/>
      <c r="D50" s="486"/>
      <c r="E50" s="486"/>
      <c r="F50" s="486"/>
      <c r="G50" s="486"/>
      <c r="H50" s="487" t="s">
        <v>202</v>
      </c>
      <c r="I50" s="487"/>
      <c r="J50" s="487"/>
      <c r="K50" s="487"/>
      <c r="L50" s="487"/>
      <c r="M50" s="487"/>
      <c r="N50" s="487"/>
      <c r="O50" s="487"/>
      <c r="P50" s="487"/>
      <c r="Q50" s="487"/>
      <c r="R50" s="487"/>
      <c r="S50" s="487"/>
      <c r="T50" s="487"/>
      <c r="U50" s="487"/>
      <c r="V50" s="487"/>
      <c r="W50" s="487"/>
      <c r="X50" s="487"/>
      <c r="Y50" s="487"/>
      <c r="Z50" s="487"/>
      <c r="AA50" s="487"/>
      <c r="AB50" s="487"/>
      <c r="AC50" s="487"/>
      <c r="AD50" s="487"/>
      <c r="AE50" s="487"/>
      <c r="AF50" s="487"/>
      <c r="AG50" s="487"/>
      <c r="AH50" s="487"/>
      <c r="AI50" s="487"/>
      <c r="AJ50" s="488" t="s">
        <v>200</v>
      </c>
      <c r="AK50" s="489"/>
      <c r="AL50" s="489"/>
      <c r="AM50" s="489"/>
      <c r="AN50" s="489"/>
      <c r="AO50" s="489"/>
      <c r="AP50" s="489"/>
      <c r="AQ50" s="489"/>
      <c r="AR50" s="489"/>
      <c r="AS50" s="489"/>
      <c r="AT50" s="489"/>
      <c r="AU50" s="489"/>
      <c r="AV50" s="489"/>
      <c r="AW50" s="489"/>
      <c r="AX50" s="489"/>
      <c r="AY50" s="490"/>
      <c r="AZ50" s="488"/>
      <c r="BA50" s="489"/>
      <c r="BB50" s="489"/>
      <c r="BC50" s="489"/>
      <c r="BD50" s="489"/>
      <c r="BE50" s="489"/>
      <c r="BF50" s="489"/>
      <c r="BG50" s="489"/>
      <c r="BH50" s="489"/>
      <c r="BI50" s="489"/>
      <c r="BJ50" s="489"/>
      <c r="BK50" s="489"/>
      <c r="BL50" s="489"/>
      <c r="BM50" s="489"/>
      <c r="BN50" s="489"/>
      <c r="BO50" s="489"/>
      <c r="BP50" s="489"/>
      <c r="BQ50" s="489"/>
      <c r="BR50" s="489"/>
      <c r="BS50" s="490"/>
      <c r="BT50" s="488"/>
      <c r="BU50" s="489"/>
      <c r="BV50" s="489"/>
      <c r="BW50" s="489"/>
      <c r="BX50" s="489"/>
      <c r="BY50" s="489"/>
      <c r="BZ50" s="489"/>
      <c r="CA50" s="489"/>
      <c r="CB50" s="489"/>
      <c r="CC50" s="489"/>
      <c r="CD50" s="489"/>
      <c r="CE50" s="489"/>
      <c r="CF50" s="489"/>
      <c r="CG50" s="489"/>
      <c r="CH50" s="489"/>
      <c r="CI50" s="489"/>
      <c r="CJ50" s="490"/>
      <c r="CK50" s="488"/>
      <c r="CL50" s="489"/>
      <c r="CM50" s="489"/>
      <c r="CN50" s="489"/>
      <c r="CO50" s="489"/>
      <c r="CP50" s="489"/>
      <c r="CQ50" s="489"/>
      <c r="CR50" s="489"/>
      <c r="CS50" s="489"/>
      <c r="CT50" s="489"/>
      <c r="CU50" s="489"/>
      <c r="CV50" s="489"/>
      <c r="CW50" s="489"/>
      <c r="CX50" s="489"/>
      <c r="CY50" s="489"/>
      <c r="CZ50" s="489"/>
      <c r="DA50" s="489"/>
    </row>
    <row r="51" spans="1:105" s="6" customFormat="1" ht="27.75" customHeight="1" x14ac:dyDescent="0.2">
      <c r="A51" s="486" t="s">
        <v>203</v>
      </c>
      <c r="B51" s="486"/>
      <c r="C51" s="486"/>
      <c r="D51" s="486"/>
      <c r="E51" s="486"/>
      <c r="F51" s="486"/>
      <c r="G51" s="486"/>
      <c r="H51" s="487" t="s">
        <v>204</v>
      </c>
      <c r="I51" s="487"/>
      <c r="J51" s="487"/>
      <c r="K51" s="487"/>
      <c r="L51" s="487"/>
      <c r="M51" s="487"/>
      <c r="N51" s="487"/>
      <c r="O51" s="487"/>
      <c r="P51" s="487"/>
      <c r="Q51" s="487"/>
      <c r="R51" s="487"/>
      <c r="S51" s="487"/>
      <c r="T51" s="487"/>
      <c r="U51" s="487"/>
      <c r="V51" s="487"/>
      <c r="W51" s="487"/>
      <c r="X51" s="487"/>
      <c r="Y51" s="487"/>
      <c r="Z51" s="487"/>
      <c r="AA51" s="487"/>
      <c r="AB51" s="487"/>
      <c r="AC51" s="487"/>
      <c r="AD51" s="487"/>
      <c r="AE51" s="487"/>
      <c r="AF51" s="487"/>
      <c r="AG51" s="487"/>
      <c r="AH51" s="487"/>
      <c r="AI51" s="487"/>
      <c r="AJ51" s="488" t="s">
        <v>187</v>
      </c>
      <c r="AK51" s="489"/>
      <c r="AL51" s="489"/>
      <c r="AM51" s="489"/>
      <c r="AN51" s="489"/>
      <c r="AO51" s="489"/>
      <c r="AP51" s="489"/>
      <c r="AQ51" s="489"/>
      <c r="AR51" s="489"/>
      <c r="AS51" s="489"/>
      <c r="AT51" s="489"/>
      <c r="AU51" s="489"/>
      <c r="AV51" s="489"/>
      <c r="AW51" s="489"/>
      <c r="AX51" s="489"/>
      <c r="AY51" s="490"/>
      <c r="AZ51" s="488"/>
      <c r="BA51" s="489"/>
      <c r="BB51" s="489"/>
      <c r="BC51" s="489"/>
      <c r="BD51" s="489"/>
      <c r="BE51" s="489"/>
      <c r="BF51" s="489"/>
      <c r="BG51" s="489"/>
      <c r="BH51" s="489"/>
      <c r="BI51" s="489"/>
      <c r="BJ51" s="489"/>
      <c r="BK51" s="489"/>
      <c r="BL51" s="489"/>
      <c r="BM51" s="489"/>
      <c r="BN51" s="489"/>
      <c r="BO51" s="489"/>
      <c r="BP51" s="489"/>
      <c r="BQ51" s="489"/>
      <c r="BR51" s="489"/>
      <c r="BS51" s="490"/>
      <c r="BT51" s="488"/>
      <c r="BU51" s="489"/>
      <c r="BV51" s="489"/>
      <c r="BW51" s="489"/>
      <c r="BX51" s="489"/>
      <c r="BY51" s="489"/>
      <c r="BZ51" s="489"/>
      <c r="CA51" s="489"/>
      <c r="CB51" s="489"/>
      <c r="CC51" s="489"/>
      <c r="CD51" s="489"/>
      <c r="CE51" s="489"/>
      <c r="CF51" s="489"/>
      <c r="CG51" s="489"/>
      <c r="CH51" s="489"/>
      <c r="CI51" s="489"/>
      <c r="CJ51" s="490"/>
      <c r="CK51" s="488"/>
      <c r="CL51" s="489"/>
      <c r="CM51" s="489"/>
      <c r="CN51" s="489"/>
      <c r="CO51" s="489"/>
      <c r="CP51" s="489"/>
      <c r="CQ51" s="489"/>
      <c r="CR51" s="489"/>
      <c r="CS51" s="489"/>
      <c r="CT51" s="489"/>
      <c r="CU51" s="489"/>
      <c r="CV51" s="489"/>
      <c r="CW51" s="489"/>
      <c r="CX51" s="489"/>
      <c r="CY51" s="489"/>
      <c r="CZ51" s="489"/>
      <c r="DA51" s="489"/>
    </row>
    <row r="52" spans="1:105" s="6" customFormat="1" ht="66" customHeight="1" x14ac:dyDescent="0.2">
      <c r="A52" s="486" t="s">
        <v>205</v>
      </c>
      <c r="B52" s="486"/>
      <c r="C52" s="486"/>
      <c r="D52" s="486"/>
      <c r="E52" s="486"/>
      <c r="F52" s="486"/>
      <c r="G52" s="486"/>
      <c r="H52" s="487" t="s">
        <v>206</v>
      </c>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8"/>
      <c r="AK52" s="489"/>
      <c r="AL52" s="489"/>
      <c r="AM52" s="489"/>
      <c r="AN52" s="489"/>
      <c r="AO52" s="489"/>
      <c r="AP52" s="489"/>
      <c r="AQ52" s="489"/>
      <c r="AR52" s="489"/>
      <c r="AS52" s="489"/>
      <c r="AT52" s="489"/>
      <c r="AU52" s="489"/>
      <c r="AV52" s="489"/>
      <c r="AW52" s="489"/>
      <c r="AX52" s="489"/>
      <c r="AY52" s="490"/>
      <c r="AZ52" s="488"/>
      <c r="BA52" s="489"/>
      <c r="BB52" s="489"/>
      <c r="BC52" s="489"/>
      <c r="BD52" s="489"/>
      <c r="BE52" s="489"/>
      <c r="BF52" s="489"/>
      <c r="BG52" s="489"/>
      <c r="BH52" s="489"/>
      <c r="BI52" s="489"/>
      <c r="BJ52" s="489"/>
      <c r="BK52" s="489"/>
      <c r="BL52" s="489"/>
      <c r="BM52" s="489"/>
      <c r="BN52" s="489"/>
      <c r="BO52" s="489"/>
      <c r="BP52" s="489"/>
      <c r="BQ52" s="489"/>
      <c r="BR52" s="489"/>
      <c r="BS52" s="490"/>
      <c r="BT52" s="488"/>
      <c r="BU52" s="489"/>
      <c r="BV52" s="489"/>
      <c r="BW52" s="489"/>
      <c r="BX52" s="489"/>
      <c r="BY52" s="489"/>
      <c r="BZ52" s="489"/>
      <c r="CA52" s="489"/>
      <c r="CB52" s="489"/>
      <c r="CC52" s="489"/>
      <c r="CD52" s="489"/>
      <c r="CE52" s="489"/>
      <c r="CF52" s="489"/>
      <c r="CG52" s="489"/>
      <c r="CH52" s="489"/>
      <c r="CI52" s="489"/>
      <c r="CJ52" s="490"/>
      <c r="CK52" s="488"/>
      <c r="CL52" s="489"/>
      <c r="CM52" s="489"/>
      <c r="CN52" s="489"/>
      <c r="CO52" s="489"/>
      <c r="CP52" s="489"/>
      <c r="CQ52" s="489"/>
      <c r="CR52" s="489"/>
      <c r="CS52" s="489"/>
      <c r="CT52" s="489"/>
      <c r="CU52" s="489"/>
      <c r="CV52" s="489"/>
      <c r="CW52" s="489"/>
      <c r="CX52" s="489"/>
      <c r="CY52" s="489"/>
      <c r="CZ52" s="489"/>
      <c r="DA52" s="489"/>
    </row>
    <row r="53" spans="1:105" s="6" customFormat="1" ht="66" customHeight="1" x14ac:dyDescent="0.2">
      <c r="A53" s="486" t="s">
        <v>207</v>
      </c>
      <c r="B53" s="486"/>
      <c r="C53" s="486"/>
      <c r="D53" s="486"/>
      <c r="E53" s="486"/>
      <c r="F53" s="486"/>
      <c r="G53" s="486"/>
      <c r="H53" s="487" t="s">
        <v>208</v>
      </c>
      <c r="I53" s="487"/>
      <c r="J53" s="487"/>
      <c r="K53" s="487"/>
      <c r="L53" s="487"/>
      <c r="M53" s="487"/>
      <c r="N53" s="487"/>
      <c r="O53" s="487"/>
      <c r="P53" s="487"/>
      <c r="Q53" s="487"/>
      <c r="R53" s="487"/>
      <c r="S53" s="487"/>
      <c r="T53" s="487"/>
      <c r="U53" s="487"/>
      <c r="V53" s="487"/>
      <c r="W53" s="487"/>
      <c r="X53" s="487"/>
      <c r="Y53" s="487"/>
      <c r="Z53" s="487"/>
      <c r="AA53" s="487"/>
      <c r="AB53" s="487"/>
      <c r="AC53" s="487"/>
      <c r="AD53" s="487"/>
      <c r="AE53" s="487"/>
      <c r="AF53" s="487"/>
      <c r="AG53" s="487"/>
      <c r="AH53" s="487"/>
      <c r="AI53" s="487"/>
      <c r="AJ53" s="488" t="s">
        <v>195</v>
      </c>
      <c r="AK53" s="489"/>
      <c r="AL53" s="489"/>
      <c r="AM53" s="489"/>
      <c r="AN53" s="489"/>
      <c r="AO53" s="489"/>
      <c r="AP53" s="489"/>
      <c r="AQ53" s="489"/>
      <c r="AR53" s="489"/>
      <c r="AS53" s="489"/>
      <c r="AT53" s="489"/>
      <c r="AU53" s="489"/>
      <c r="AV53" s="489"/>
      <c r="AW53" s="489"/>
      <c r="AX53" s="489"/>
      <c r="AY53" s="490"/>
      <c r="AZ53" s="488"/>
      <c r="BA53" s="489"/>
      <c r="BB53" s="489"/>
      <c r="BC53" s="489"/>
      <c r="BD53" s="489"/>
      <c r="BE53" s="489"/>
      <c r="BF53" s="489"/>
      <c r="BG53" s="489"/>
      <c r="BH53" s="489"/>
      <c r="BI53" s="489"/>
      <c r="BJ53" s="489"/>
      <c r="BK53" s="489"/>
      <c r="BL53" s="489"/>
      <c r="BM53" s="489"/>
      <c r="BN53" s="489"/>
      <c r="BO53" s="489"/>
      <c r="BP53" s="489"/>
      <c r="BQ53" s="489"/>
      <c r="BR53" s="489"/>
      <c r="BS53" s="490"/>
      <c r="BT53" s="488"/>
      <c r="BU53" s="489"/>
      <c r="BV53" s="489"/>
      <c r="BW53" s="489"/>
      <c r="BX53" s="489"/>
      <c r="BY53" s="489"/>
      <c r="BZ53" s="489"/>
      <c r="CA53" s="489"/>
      <c r="CB53" s="489"/>
      <c r="CC53" s="489"/>
      <c r="CD53" s="489"/>
      <c r="CE53" s="489"/>
      <c r="CF53" s="489"/>
      <c r="CG53" s="489"/>
      <c r="CH53" s="489"/>
      <c r="CI53" s="489"/>
      <c r="CJ53" s="490"/>
      <c r="CK53" s="488"/>
      <c r="CL53" s="489"/>
      <c r="CM53" s="489"/>
      <c r="CN53" s="489"/>
      <c r="CO53" s="489"/>
      <c r="CP53" s="489"/>
      <c r="CQ53" s="489"/>
      <c r="CR53" s="489"/>
      <c r="CS53" s="489"/>
      <c r="CT53" s="489"/>
      <c r="CU53" s="489"/>
      <c r="CV53" s="489"/>
      <c r="CW53" s="489"/>
      <c r="CX53" s="489"/>
      <c r="CY53" s="489"/>
      <c r="CZ53" s="489"/>
      <c r="DA53" s="489"/>
    </row>
    <row r="54" spans="1:105" s="6" customFormat="1" ht="54" customHeight="1" x14ac:dyDescent="0.2">
      <c r="A54" s="486" t="s">
        <v>209</v>
      </c>
      <c r="B54" s="486"/>
      <c r="C54" s="486"/>
      <c r="D54" s="486"/>
      <c r="E54" s="486"/>
      <c r="F54" s="486"/>
      <c r="G54" s="486"/>
      <c r="H54" s="487" t="s">
        <v>210</v>
      </c>
      <c r="I54" s="487"/>
      <c r="J54" s="487"/>
      <c r="K54" s="487"/>
      <c r="L54" s="487"/>
      <c r="M54" s="487"/>
      <c r="N54" s="487"/>
      <c r="O54" s="487"/>
      <c r="P54" s="487"/>
      <c r="Q54" s="487"/>
      <c r="R54" s="487"/>
      <c r="S54" s="487"/>
      <c r="T54" s="487"/>
      <c r="U54" s="487"/>
      <c r="V54" s="487"/>
      <c r="W54" s="487"/>
      <c r="X54" s="487"/>
      <c r="Y54" s="487"/>
      <c r="Z54" s="487"/>
      <c r="AA54" s="487"/>
      <c r="AB54" s="487"/>
      <c r="AC54" s="487"/>
      <c r="AD54" s="487"/>
      <c r="AE54" s="487"/>
      <c r="AF54" s="487"/>
      <c r="AG54" s="487"/>
      <c r="AH54" s="487"/>
      <c r="AI54" s="487"/>
      <c r="AJ54" s="488"/>
      <c r="AK54" s="489"/>
      <c r="AL54" s="489"/>
      <c r="AM54" s="489"/>
      <c r="AN54" s="489"/>
      <c r="AO54" s="489"/>
      <c r="AP54" s="489"/>
      <c r="AQ54" s="489"/>
      <c r="AR54" s="489"/>
      <c r="AS54" s="489"/>
      <c r="AT54" s="489"/>
      <c r="AU54" s="489"/>
      <c r="AV54" s="489"/>
      <c r="AW54" s="489"/>
      <c r="AX54" s="489"/>
      <c r="AY54" s="490"/>
      <c r="AZ54" s="488"/>
      <c r="BA54" s="489"/>
      <c r="BB54" s="489"/>
      <c r="BC54" s="489"/>
      <c r="BD54" s="489"/>
      <c r="BE54" s="489"/>
      <c r="BF54" s="489"/>
      <c r="BG54" s="489"/>
      <c r="BH54" s="489"/>
      <c r="BI54" s="489"/>
      <c r="BJ54" s="489"/>
      <c r="BK54" s="489"/>
      <c r="BL54" s="489"/>
      <c r="BM54" s="489"/>
      <c r="BN54" s="489"/>
      <c r="BO54" s="489"/>
      <c r="BP54" s="489"/>
      <c r="BQ54" s="489"/>
      <c r="BR54" s="489"/>
      <c r="BS54" s="490"/>
      <c r="BT54" s="488"/>
      <c r="BU54" s="489"/>
      <c r="BV54" s="489"/>
      <c r="BW54" s="489"/>
      <c r="BX54" s="489"/>
      <c r="BY54" s="489"/>
      <c r="BZ54" s="489"/>
      <c r="CA54" s="489"/>
      <c r="CB54" s="489"/>
      <c r="CC54" s="489"/>
      <c r="CD54" s="489"/>
      <c r="CE54" s="489"/>
      <c r="CF54" s="489"/>
      <c r="CG54" s="489"/>
      <c r="CH54" s="489"/>
      <c r="CI54" s="489"/>
      <c r="CJ54" s="490"/>
      <c r="CK54" s="488"/>
      <c r="CL54" s="489"/>
      <c r="CM54" s="489"/>
      <c r="CN54" s="489"/>
      <c r="CO54" s="489"/>
      <c r="CP54" s="489"/>
      <c r="CQ54" s="489"/>
      <c r="CR54" s="489"/>
      <c r="CS54" s="489"/>
      <c r="CT54" s="489"/>
      <c r="CU54" s="489"/>
      <c r="CV54" s="489"/>
      <c r="CW54" s="489"/>
      <c r="CX54" s="489"/>
      <c r="CY54" s="489"/>
      <c r="CZ54" s="489"/>
      <c r="DA54" s="489"/>
    </row>
    <row r="55" spans="1:105" s="6" customFormat="1" ht="95.25" customHeight="1" x14ac:dyDescent="0.2">
      <c r="A55" s="486" t="s">
        <v>211</v>
      </c>
      <c r="B55" s="486"/>
      <c r="C55" s="486"/>
      <c r="D55" s="486"/>
      <c r="E55" s="486"/>
      <c r="F55" s="486"/>
      <c r="G55" s="486"/>
      <c r="H55" s="487" t="s">
        <v>212</v>
      </c>
      <c r="I55" s="487"/>
      <c r="J55" s="487"/>
      <c r="K55" s="487"/>
      <c r="L55" s="487"/>
      <c r="M55" s="487"/>
      <c r="N55" s="487"/>
      <c r="O55" s="487"/>
      <c r="P55" s="487"/>
      <c r="Q55" s="487"/>
      <c r="R55" s="487"/>
      <c r="S55" s="487"/>
      <c r="T55" s="487"/>
      <c r="U55" s="487"/>
      <c r="V55" s="487"/>
      <c r="W55" s="487"/>
      <c r="X55" s="487"/>
      <c r="Y55" s="487"/>
      <c r="Z55" s="487"/>
      <c r="AA55" s="487"/>
      <c r="AB55" s="487"/>
      <c r="AC55" s="487"/>
      <c r="AD55" s="487"/>
      <c r="AE55" s="487"/>
      <c r="AF55" s="487"/>
      <c r="AG55" s="487"/>
      <c r="AH55" s="487"/>
      <c r="AI55" s="487"/>
      <c r="AJ55" s="488" t="s">
        <v>176</v>
      </c>
      <c r="AK55" s="489"/>
      <c r="AL55" s="489"/>
      <c r="AM55" s="489"/>
      <c r="AN55" s="489"/>
      <c r="AO55" s="489"/>
      <c r="AP55" s="489"/>
      <c r="AQ55" s="489"/>
      <c r="AR55" s="489"/>
      <c r="AS55" s="489"/>
      <c r="AT55" s="489"/>
      <c r="AU55" s="489"/>
      <c r="AV55" s="489"/>
      <c r="AW55" s="489"/>
      <c r="AX55" s="489"/>
      <c r="AY55" s="490"/>
      <c r="AZ55" s="488"/>
      <c r="BA55" s="489"/>
      <c r="BB55" s="489"/>
      <c r="BC55" s="489"/>
      <c r="BD55" s="489"/>
      <c r="BE55" s="489"/>
      <c r="BF55" s="489"/>
      <c r="BG55" s="489"/>
      <c r="BH55" s="489"/>
      <c r="BI55" s="489"/>
      <c r="BJ55" s="489"/>
      <c r="BK55" s="489"/>
      <c r="BL55" s="489"/>
      <c r="BM55" s="489"/>
      <c r="BN55" s="489"/>
      <c r="BO55" s="489"/>
      <c r="BP55" s="489"/>
      <c r="BQ55" s="489"/>
      <c r="BR55" s="489"/>
      <c r="BS55" s="490"/>
      <c r="BT55" s="488"/>
      <c r="BU55" s="489"/>
      <c r="BV55" s="489"/>
      <c r="BW55" s="489"/>
      <c r="BX55" s="489"/>
      <c r="BY55" s="489"/>
      <c r="BZ55" s="489"/>
      <c r="CA55" s="489"/>
      <c r="CB55" s="489"/>
      <c r="CC55" s="489"/>
      <c r="CD55" s="489"/>
      <c r="CE55" s="489"/>
      <c r="CF55" s="489"/>
      <c r="CG55" s="489"/>
      <c r="CH55" s="489"/>
      <c r="CI55" s="489"/>
      <c r="CJ55" s="490"/>
      <c r="CK55" s="488"/>
      <c r="CL55" s="489"/>
      <c r="CM55" s="489"/>
      <c r="CN55" s="489"/>
      <c r="CO55" s="489"/>
      <c r="CP55" s="489"/>
      <c r="CQ55" s="489"/>
      <c r="CR55" s="489"/>
      <c r="CS55" s="489"/>
      <c r="CT55" s="489"/>
      <c r="CU55" s="489"/>
      <c r="CV55" s="489"/>
      <c r="CW55" s="489"/>
      <c r="CX55" s="489"/>
      <c r="CY55" s="489"/>
      <c r="CZ55" s="489"/>
      <c r="DA55" s="489"/>
    </row>
    <row r="56" spans="1:105" s="6" customFormat="1" ht="15" customHeight="1" x14ac:dyDescent="0.2">
      <c r="A56" s="486"/>
      <c r="B56" s="486"/>
      <c r="C56" s="486"/>
      <c r="D56" s="486"/>
      <c r="E56" s="486"/>
      <c r="F56" s="486"/>
      <c r="G56" s="486"/>
      <c r="H56" s="487" t="s">
        <v>213</v>
      </c>
      <c r="I56" s="487"/>
      <c r="J56" s="487"/>
      <c r="K56" s="487"/>
      <c r="L56" s="487"/>
      <c r="M56" s="487"/>
      <c r="N56" s="487"/>
      <c r="O56" s="487"/>
      <c r="P56" s="487"/>
      <c r="Q56" s="487"/>
      <c r="R56" s="487"/>
      <c r="S56" s="487"/>
      <c r="T56" s="487"/>
      <c r="U56" s="487"/>
      <c r="V56" s="487"/>
      <c r="W56" s="487"/>
      <c r="X56" s="487"/>
      <c r="Y56" s="487"/>
      <c r="Z56" s="487"/>
      <c r="AA56" s="487"/>
      <c r="AB56" s="487"/>
      <c r="AC56" s="487"/>
      <c r="AD56" s="487"/>
      <c r="AE56" s="487"/>
      <c r="AF56" s="487"/>
      <c r="AG56" s="487"/>
      <c r="AH56" s="487"/>
      <c r="AI56" s="487"/>
      <c r="AJ56" s="488"/>
      <c r="AK56" s="489"/>
      <c r="AL56" s="489"/>
      <c r="AM56" s="489"/>
      <c r="AN56" s="489"/>
      <c r="AO56" s="489"/>
      <c r="AP56" s="489"/>
      <c r="AQ56" s="489"/>
      <c r="AR56" s="489"/>
      <c r="AS56" s="489"/>
      <c r="AT56" s="489"/>
      <c r="AU56" s="489"/>
      <c r="AV56" s="489"/>
      <c r="AW56" s="489"/>
      <c r="AX56" s="489"/>
      <c r="AY56" s="490"/>
      <c r="AZ56" s="488"/>
      <c r="BA56" s="489"/>
      <c r="BB56" s="489"/>
      <c r="BC56" s="489"/>
      <c r="BD56" s="489"/>
      <c r="BE56" s="489"/>
      <c r="BF56" s="489"/>
      <c r="BG56" s="489"/>
      <c r="BH56" s="489"/>
      <c r="BI56" s="489"/>
      <c r="BJ56" s="489"/>
      <c r="BK56" s="489"/>
      <c r="BL56" s="489"/>
      <c r="BM56" s="489"/>
      <c r="BN56" s="489"/>
      <c r="BO56" s="489"/>
      <c r="BP56" s="489"/>
      <c r="BQ56" s="489"/>
      <c r="BR56" s="489"/>
      <c r="BS56" s="490"/>
      <c r="BT56" s="488"/>
      <c r="BU56" s="489"/>
      <c r="BV56" s="489"/>
      <c r="BW56" s="489"/>
      <c r="BX56" s="489"/>
      <c r="BY56" s="489"/>
      <c r="BZ56" s="489"/>
      <c r="CA56" s="489"/>
      <c r="CB56" s="489"/>
      <c r="CC56" s="489"/>
      <c r="CD56" s="489"/>
      <c r="CE56" s="489"/>
      <c r="CF56" s="489"/>
      <c r="CG56" s="489"/>
      <c r="CH56" s="489"/>
      <c r="CI56" s="489"/>
      <c r="CJ56" s="490"/>
      <c r="CK56" s="488"/>
      <c r="CL56" s="489"/>
      <c r="CM56" s="489"/>
      <c r="CN56" s="489"/>
      <c r="CO56" s="489"/>
      <c r="CP56" s="489"/>
      <c r="CQ56" s="489"/>
      <c r="CR56" s="489"/>
      <c r="CS56" s="489"/>
      <c r="CT56" s="489"/>
      <c r="CU56" s="489"/>
      <c r="CV56" s="489"/>
      <c r="CW56" s="489"/>
      <c r="CX56" s="489"/>
      <c r="CY56" s="489"/>
      <c r="CZ56" s="489"/>
      <c r="DA56" s="489"/>
    </row>
    <row r="57" spans="1:105" s="6" customFormat="1" ht="15" customHeight="1" x14ac:dyDescent="0.2">
      <c r="A57" s="486"/>
      <c r="B57" s="486"/>
      <c r="C57" s="486"/>
      <c r="D57" s="486"/>
      <c r="E57" s="486"/>
      <c r="F57" s="486"/>
      <c r="G57" s="486"/>
      <c r="H57" s="487" t="s">
        <v>214</v>
      </c>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8"/>
      <c r="AK57" s="489"/>
      <c r="AL57" s="489"/>
      <c r="AM57" s="489"/>
      <c r="AN57" s="489"/>
      <c r="AO57" s="489"/>
      <c r="AP57" s="489"/>
      <c r="AQ57" s="489"/>
      <c r="AR57" s="489"/>
      <c r="AS57" s="489"/>
      <c r="AT57" s="489"/>
      <c r="AU57" s="489"/>
      <c r="AV57" s="489"/>
      <c r="AW57" s="489"/>
      <c r="AX57" s="489"/>
      <c r="AY57" s="490"/>
      <c r="AZ57" s="488"/>
      <c r="BA57" s="489"/>
      <c r="BB57" s="489"/>
      <c r="BC57" s="489"/>
      <c r="BD57" s="489"/>
      <c r="BE57" s="489"/>
      <c r="BF57" s="489"/>
      <c r="BG57" s="489"/>
      <c r="BH57" s="489"/>
      <c r="BI57" s="489"/>
      <c r="BJ57" s="489"/>
      <c r="BK57" s="489"/>
      <c r="BL57" s="489"/>
      <c r="BM57" s="489"/>
      <c r="BN57" s="489"/>
      <c r="BO57" s="489"/>
      <c r="BP57" s="489"/>
      <c r="BQ57" s="489"/>
      <c r="BR57" s="489"/>
      <c r="BS57" s="490"/>
      <c r="BT57" s="488"/>
      <c r="BU57" s="489"/>
      <c r="BV57" s="489"/>
      <c r="BW57" s="489"/>
      <c r="BX57" s="489"/>
      <c r="BY57" s="489"/>
      <c r="BZ57" s="489"/>
      <c r="CA57" s="489"/>
      <c r="CB57" s="489"/>
      <c r="CC57" s="489"/>
      <c r="CD57" s="489"/>
      <c r="CE57" s="489"/>
      <c r="CF57" s="489"/>
      <c r="CG57" s="489"/>
      <c r="CH57" s="489"/>
      <c r="CI57" s="489"/>
      <c r="CJ57" s="490"/>
      <c r="CK57" s="488"/>
      <c r="CL57" s="489"/>
      <c r="CM57" s="489"/>
      <c r="CN57" s="489"/>
      <c r="CO57" s="489"/>
      <c r="CP57" s="489"/>
      <c r="CQ57" s="489"/>
      <c r="CR57" s="489"/>
      <c r="CS57" s="489"/>
      <c r="CT57" s="489"/>
      <c r="CU57" s="489"/>
      <c r="CV57" s="489"/>
      <c r="CW57" s="489"/>
      <c r="CX57" s="489"/>
      <c r="CY57" s="489"/>
      <c r="CZ57" s="489"/>
      <c r="DA57" s="489"/>
    </row>
    <row r="58" spans="1:105" s="6" customFormat="1" ht="15" customHeight="1" x14ac:dyDescent="0.2">
      <c r="A58" s="486"/>
      <c r="B58" s="486"/>
      <c r="C58" s="486"/>
      <c r="D58" s="486"/>
      <c r="E58" s="486"/>
      <c r="F58" s="486"/>
      <c r="G58" s="486"/>
      <c r="H58" s="487" t="s">
        <v>215</v>
      </c>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8"/>
      <c r="AK58" s="489"/>
      <c r="AL58" s="489"/>
      <c r="AM58" s="489"/>
      <c r="AN58" s="489"/>
      <c r="AO58" s="489"/>
      <c r="AP58" s="489"/>
      <c r="AQ58" s="489"/>
      <c r="AR58" s="489"/>
      <c r="AS58" s="489"/>
      <c r="AT58" s="489"/>
      <c r="AU58" s="489"/>
      <c r="AV58" s="489"/>
      <c r="AW58" s="489"/>
      <c r="AX58" s="489"/>
      <c r="AY58" s="490"/>
      <c r="AZ58" s="488"/>
      <c r="BA58" s="489"/>
      <c r="BB58" s="489"/>
      <c r="BC58" s="489"/>
      <c r="BD58" s="489"/>
      <c r="BE58" s="489"/>
      <c r="BF58" s="489"/>
      <c r="BG58" s="489"/>
      <c r="BH58" s="489"/>
      <c r="BI58" s="489"/>
      <c r="BJ58" s="489"/>
      <c r="BK58" s="489"/>
      <c r="BL58" s="489"/>
      <c r="BM58" s="489"/>
      <c r="BN58" s="489"/>
      <c r="BO58" s="489"/>
      <c r="BP58" s="489"/>
      <c r="BQ58" s="489"/>
      <c r="BR58" s="489"/>
      <c r="BS58" s="490"/>
      <c r="BT58" s="488"/>
      <c r="BU58" s="489"/>
      <c r="BV58" s="489"/>
      <c r="BW58" s="489"/>
      <c r="BX58" s="489"/>
      <c r="BY58" s="489"/>
      <c r="BZ58" s="489"/>
      <c r="CA58" s="489"/>
      <c r="CB58" s="489"/>
      <c r="CC58" s="489"/>
      <c r="CD58" s="489"/>
      <c r="CE58" s="489"/>
      <c r="CF58" s="489"/>
      <c r="CG58" s="489"/>
      <c r="CH58" s="489"/>
      <c r="CI58" s="489"/>
      <c r="CJ58" s="490"/>
      <c r="CK58" s="488"/>
      <c r="CL58" s="489"/>
      <c r="CM58" s="489"/>
      <c r="CN58" s="489"/>
      <c r="CO58" s="489"/>
      <c r="CP58" s="489"/>
      <c r="CQ58" s="489"/>
      <c r="CR58" s="489"/>
      <c r="CS58" s="489"/>
      <c r="CT58" s="489"/>
      <c r="CU58" s="489"/>
      <c r="CV58" s="489"/>
      <c r="CW58" s="489"/>
      <c r="CX58" s="489"/>
      <c r="CY58" s="489"/>
      <c r="CZ58" s="489"/>
      <c r="DA58" s="489"/>
    </row>
    <row r="59" spans="1:105" s="6" customFormat="1" ht="15" customHeight="1" x14ac:dyDescent="0.2">
      <c r="A59" s="486"/>
      <c r="B59" s="486"/>
      <c r="C59" s="486"/>
      <c r="D59" s="486"/>
      <c r="E59" s="486"/>
      <c r="F59" s="486"/>
      <c r="G59" s="486"/>
      <c r="H59" s="487" t="s">
        <v>216</v>
      </c>
      <c r="I59" s="487"/>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7"/>
      <c r="AG59" s="487"/>
      <c r="AH59" s="487"/>
      <c r="AI59" s="487"/>
      <c r="AJ59" s="488"/>
      <c r="AK59" s="489"/>
      <c r="AL59" s="489"/>
      <c r="AM59" s="489"/>
      <c r="AN59" s="489"/>
      <c r="AO59" s="489"/>
      <c r="AP59" s="489"/>
      <c r="AQ59" s="489"/>
      <c r="AR59" s="489"/>
      <c r="AS59" s="489"/>
      <c r="AT59" s="489"/>
      <c r="AU59" s="489"/>
      <c r="AV59" s="489"/>
      <c r="AW59" s="489"/>
      <c r="AX59" s="489"/>
      <c r="AY59" s="490"/>
      <c r="AZ59" s="488"/>
      <c r="BA59" s="489"/>
      <c r="BB59" s="489"/>
      <c r="BC59" s="489"/>
      <c r="BD59" s="489"/>
      <c r="BE59" s="489"/>
      <c r="BF59" s="489"/>
      <c r="BG59" s="489"/>
      <c r="BH59" s="489"/>
      <c r="BI59" s="489"/>
      <c r="BJ59" s="489"/>
      <c r="BK59" s="489"/>
      <c r="BL59" s="489"/>
      <c r="BM59" s="489"/>
      <c r="BN59" s="489"/>
      <c r="BO59" s="489"/>
      <c r="BP59" s="489"/>
      <c r="BQ59" s="489"/>
      <c r="BR59" s="489"/>
      <c r="BS59" s="490"/>
      <c r="BT59" s="488"/>
      <c r="BU59" s="489"/>
      <c r="BV59" s="489"/>
      <c r="BW59" s="489"/>
      <c r="BX59" s="489"/>
      <c r="BY59" s="489"/>
      <c r="BZ59" s="489"/>
      <c r="CA59" s="489"/>
      <c r="CB59" s="489"/>
      <c r="CC59" s="489"/>
      <c r="CD59" s="489"/>
      <c r="CE59" s="489"/>
      <c r="CF59" s="489"/>
      <c r="CG59" s="489"/>
      <c r="CH59" s="489"/>
      <c r="CI59" s="489"/>
      <c r="CJ59" s="490"/>
      <c r="CK59" s="488"/>
      <c r="CL59" s="489"/>
      <c r="CM59" s="489"/>
      <c r="CN59" s="489"/>
      <c r="CO59" s="489"/>
      <c r="CP59" s="489"/>
      <c r="CQ59" s="489"/>
      <c r="CR59" s="489"/>
      <c r="CS59" s="489"/>
      <c r="CT59" s="489"/>
      <c r="CU59" s="489"/>
      <c r="CV59" s="489"/>
      <c r="CW59" s="489"/>
      <c r="CX59" s="489"/>
      <c r="CY59" s="489"/>
      <c r="CZ59" s="489"/>
      <c r="DA59" s="489"/>
    </row>
    <row r="60" spans="1:105" s="6" customFormat="1" ht="69.75" customHeight="1" x14ac:dyDescent="0.2">
      <c r="A60" s="486" t="s">
        <v>217</v>
      </c>
      <c r="B60" s="486"/>
      <c r="C60" s="486"/>
      <c r="D60" s="486"/>
      <c r="E60" s="486"/>
      <c r="F60" s="486"/>
      <c r="G60" s="486"/>
      <c r="H60" s="487" t="s">
        <v>218</v>
      </c>
      <c r="I60" s="487"/>
      <c r="J60" s="487"/>
      <c r="K60" s="487"/>
      <c r="L60" s="487"/>
      <c r="M60" s="487"/>
      <c r="N60" s="487"/>
      <c r="O60" s="487"/>
      <c r="P60" s="487"/>
      <c r="Q60" s="487"/>
      <c r="R60" s="487"/>
      <c r="S60" s="487"/>
      <c r="T60" s="487"/>
      <c r="U60" s="487"/>
      <c r="V60" s="487"/>
      <c r="W60" s="487"/>
      <c r="X60" s="487"/>
      <c r="Y60" s="487"/>
      <c r="Z60" s="487"/>
      <c r="AA60" s="487"/>
      <c r="AB60" s="487"/>
      <c r="AC60" s="487"/>
      <c r="AD60" s="487"/>
      <c r="AE60" s="487"/>
      <c r="AF60" s="487"/>
      <c r="AG60" s="487"/>
      <c r="AH60" s="487"/>
      <c r="AI60" s="487"/>
      <c r="AJ60" s="488" t="s">
        <v>176</v>
      </c>
      <c r="AK60" s="489"/>
      <c r="AL60" s="489"/>
      <c r="AM60" s="489"/>
      <c r="AN60" s="489"/>
      <c r="AO60" s="489"/>
      <c r="AP60" s="489"/>
      <c r="AQ60" s="489"/>
      <c r="AR60" s="489"/>
      <c r="AS60" s="489"/>
      <c r="AT60" s="489"/>
      <c r="AU60" s="489"/>
      <c r="AV60" s="489"/>
      <c r="AW60" s="489"/>
      <c r="AX60" s="489"/>
      <c r="AY60" s="490"/>
      <c r="AZ60" s="488"/>
      <c r="BA60" s="489"/>
      <c r="BB60" s="489"/>
      <c r="BC60" s="489"/>
      <c r="BD60" s="489"/>
      <c r="BE60" s="489"/>
      <c r="BF60" s="489"/>
      <c r="BG60" s="489"/>
      <c r="BH60" s="489"/>
      <c r="BI60" s="489"/>
      <c r="BJ60" s="489"/>
      <c r="BK60" s="489"/>
      <c r="BL60" s="489"/>
      <c r="BM60" s="489"/>
      <c r="BN60" s="489"/>
      <c r="BO60" s="489"/>
      <c r="BP60" s="489"/>
      <c r="BQ60" s="489"/>
      <c r="BR60" s="489"/>
      <c r="BS60" s="490"/>
      <c r="BT60" s="488"/>
      <c r="BU60" s="489"/>
      <c r="BV60" s="489"/>
      <c r="BW60" s="489"/>
      <c r="BX60" s="489"/>
      <c r="BY60" s="489"/>
      <c r="BZ60" s="489"/>
      <c r="CA60" s="489"/>
      <c r="CB60" s="489"/>
      <c r="CC60" s="489"/>
      <c r="CD60" s="489"/>
      <c r="CE60" s="489"/>
      <c r="CF60" s="489"/>
      <c r="CG60" s="489"/>
      <c r="CH60" s="489"/>
      <c r="CI60" s="489"/>
      <c r="CJ60" s="490"/>
      <c r="CK60" s="488"/>
      <c r="CL60" s="489"/>
      <c r="CM60" s="489"/>
      <c r="CN60" s="489"/>
      <c r="CO60" s="489"/>
      <c r="CP60" s="489"/>
      <c r="CQ60" s="489"/>
      <c r="CR60" s="489"/>
      <c r="CS60" s="489"/>
      <c r="CT60" s="489"/>
      <c r="CU60" s="489"/>
      <c r="CV60" s="489"/>
      <c r="CW60" s="489"/>
      <c r="CX60" s="489"/>
      <c r="CY60" s="489"/>
      <c r="CZ60" s="489"/>
      <c r="DA60" s="489"/>
    </row>
    <row r="61" spans="1:105" s="6" customFormat="1" ht="40.5" customHeight="1" x14ac:dyDescent="0.2">
      <c r="A61" s="486" t="s">
        <v>219</v>
      </c>
      <c r="B61" s="486"/>
      <c r="C61" s="486"/>
      <c r="D61" s="486"/>
      <c r="E61" s="486"/>
      <c r="F61" s="486"/>
      <c r="G61" s="486"/>
      <c r="H61" s="487" t="s">
        <v>220</v>
      </c>
      <c r="I61" s="487"/>
      <c r="J61" s="487"/>
      <c r="K61" s="487"/>
      <c r="L61" s="487"/>
      <c r="M61" s="487"/>
      <c r="N61" s="487"/>
      <c r="O61" s="487"/>
      <c r="P61" s="487"/>
      <c r="Q61" s="487"/>
      <c r="R61" s="487"/>
      <c r="S61" s="487"/>
      <c r="T61" s="487"/>
      <c r="U61" s="487"/>
      <c r="V61" s="487"/>
      <c r="W61" s="487"/>
      <c r="X61" s="487"/>
      <c r="Y61" s="487"/>
      <c r="Z61" s="487"/>
      <c r="AA61" s="487"/>
      <c r="AB61" s="487"/>
      <c r="AC61" s="487"/>
      <c r="AD61" s="487"/>
      <c r="AE61" s="487"/>
      <c r="AF61" s="487"/>
      <c r="AG61" s="487"/>
      <c r="AH61" s="487"/>
      <c r="AI61" s="487"/>
      <c r="AJ61" s="488" t="s">
        <v>176</v>
      </c>
      <c r="AK61" s="489"/>
      <c r="AL61" s="489"/>
      <c r="AM61" s="489"/>
      <c r="AN61" s="489"/>
      <c r="AO61" s="489"/>
      <c r="AP61" s="489"/>
      <c r="AQ61" s="489"/>
      <c r="AR61" s="489"/>
      <c r="AS61" s="489"/>
      <c r="AT61" s="489"/>
      <c r="AU61" s="489"/>
      <c r="AV61" s="489"/>
      <c r="AW61" s="489"/>
      <c r="AX61" s="489"/>
      <c r="AY61" s="490"/>
      <c r="AZ61" s="488"/>
      <c r="BA61" s="489"/>
      <c r="BB61" s="489"/>
      <c r="BC61" s="489"/>
      <c r="BD61" s="489"/>
      <c r="BE61" s="489"/>
      <c r="BF61" s="489"/>
      <c r="BG61" s="489"/>
      <c r="BH61" s="489"/>
      <c r="BI61" s="489"/>
      <c r="BJ61" s="489"/>
      <c r="BK61" s="489"/>
      <c r="BL61" s="489"/>
      <c r="BM61" s="489"/>
      <c r="BN61" s="489"/>
      <c r="BO61" s="489"/>
      <c r="BP61" s="489"/>
      <c r="BQ61" s="489"/>
      <c r="BR61" s="489"/>
      <c r="BS61" s="490"/>
      <c r="BT61" s="488"/>
      <c r="BU61" s="489"/>
      <c r="BV61" s="489"/>
      <c r="BW61" s="489"/>
      <c r="BX61" s="489"/>
      <c r="BY61" s="489"/>
      <c r="BZ61" s="489"/>
      <c r="CA61" s="489"/>
      <c r="CB61" s="489"/>
      <c r="CC61" s="489"/>
      <c r="CD61" s="489"/>
      <c r="CE61" s="489"/>
      <c r="CF61" s="489"/>
      <c r="CG61" s="489"/>
      <c r="CH61" s="489"/>
      <c r="CI61" s="489"/>
      <c r="CJ61" s="490"/>
      <c r="CK61" s="488"/>
      <c r="CL61" s="489"/>
      <c r="CM61" s="489"/>
      <c r="CN61" s="489"/>
      <c r="CO61" s="489"/>
      <c r="CP61" s="489"/>
      <c r="CQ61" s="489"/>
      <c r="CR61" s="489"/>
      <c r="CS61" s="489"/>
      <c r="CT61" s="489"/>
      <c r="CU61" s="489"/>
      <c r="CV61" s="489"/>
      <c r="CW61" s="489"/>
      <c r="CX61" s="489"/>
      <c r="CY61" s="489"/>
      <c r="CZ61" s="489"/>
      <c r="DA61" s="489"/>
    </row>
    <row r="62" spans="1:105" s="6" customFormat="1" ht="27.75" customHeight="1" x14ac:dyDescent="0.2">
      <c r="A62" s="486" t="s">
        <v>221</v>
      </c>
      <c r="B62" s="486"/>
      <c r="C62" s="486"/>
      <c r="D62" s="486"/>
      <c r="E62" s="486"/>
      <c r="F62" s="486"/>
      <c r="G62" s="486"/>
      <c r="H62" s="487" t="s">
        <v>222</v>
      </c>
      <c r="I62" s="487"/>
      <c r="J62" s="487"/>
      <c r="K62" s="487"/>
      <c r="L62" s="487"/>
      <c r="M62" s="487"/>
      <c r="N62" s="487"/>
      <c r="O62" s="487"/>
      <c r="P62" s="487"/>
      <c r="Q62" s="487"/>
      <c r="R62" s="487"/>
      <c r="S62" s="487"/>
      <c r="T62" s="487"/>
      <c r="U62" s="487"/>
      <c r="V62" s="487"/>
      <c r="W62" s="487"/>
      <c r="X62" s="487"/>
      <c r="Y62" s="487"/>
      <c r="Z62" s="487"/>
      <c r="AA62" s="487"/>
      <c r="AB62" s="487"/>
      <c r="AC62" s="487"/>
      <c r="AD62" s="487"/>
      <c r="AE62" s="487"/>
      <c r="AF62" s="487"/>
      <c r="AG62" s="487"/>
      <c r="AH62" s="487"/>
      <c r="AI62" s="487"/>
      <c r="AJ62" s="488" t="s">
        <v>176</v>
      </c>
      <c r="AK62" s="489"/>
      <c r="AL62" s="489"/>
      <c r="AM62" s="489"/>
      <c r="AN62" s="489"/>
      <c r="AO62" s="489"/>
      <c r="AP62" s="489"/>
      <c r="AQ62" s="489"/>
      <c r="AR62" s="489"/>
      <c r="AS62" s="489"/>
      <c r="AT62" s="489"/>
      <c r="AU62" s="489"/>
      <c r="AV62" s="489"/>
      <c r="AW62" s="489"/>
      <c r="AX62" s="489"/>
      <c r="AY62" s="490"/>
      <c r="AZ62" s="488"/>
      <c r="BA62" s="489"/>
      <c r="BB62" s="489"/>
      <c r="BC62" s="489"/>
      <c r="BD62" s="489"/>
      <c r="BE62" s="489"/>
      <c r="BF62" s="489"/>
      <c r="BG62" s="489"/>
      <c r="BH62" s="489"/>
      <c r="BI62" s="489"/>
      <c r="BJ62" s="489"/>
      <c r="BK62" s="489"/>
      <c r="BL62" s="489"/>
      <c r="BM62" s="489"/>
      <c r="BN62" s="489"/>
      <c r="BO62" s="489"/>
      <c r="BP62" s="489"/>
      <c r="BQ62" s="489"/>
      <c r="BR62" s="489"/>
      <c r="BS62" s="490"/>
      <c r="BT62" s="488"/>
      <c r="BU62" s="489"/>
      <c r="BV62" s="489"/>
      <c r="BW62" s="489"/>
      <c r="BX62" s="489"/>
      <c r="BY62" s="489"/>
      <c r="BZ62" s="489"/>
      <c r="CA62" s="489"/>
      <c r="CB62" s="489"/>
      <c r="CC62" s="489"/>
      <c r="CD62" s="489"/>
      <c r="CE62" s="489"/>
      <c r="CF62" s="489"/>
      <c r="CG62" s="489"/>
      <c r="CH62" s="489"/>
      <c r="CI62" s="489"/>
      <c r="CJ62" s="490"/>
      <c r="CK62" s="488"/>
      <c r="CL62" s="489"/>
      <c r="CM62" s="489"/>
      <c r="CN62" s="489"/>
      <c r="CO62" s="489"/>
      <c r="CP62" s="489"/>
      <c r="CQ62" s="489"/>
      <c r="CR62" s="489"/>
      <c r="CS62" s="489"/>
      <c r="CT62" s="489"/>
      <c r="CU62" s="489"/>
      <c r="CV62" s="489"/>
      <c r="CW62" s="489"/>
      <c r="CX62" s="489"/>
      <c r="CY62" s="489"/>
      <c r="CZ62" s="489"/>
      <c r="DA62" s="489"/>
    </row>
    <row r="63" spans="1:105" s="6" customFormat="1" ht="54" customHeight="1" x14ac:dyDescent="0.2">
      <c r="A63" s="486" t="s">
        <v>223</v>
      </c>
      <c r="B63" s="486"/>
      <c r="C63" s="486"/>
      <c r="D63" s="486"/>
      <c r="E63" s="486"/>
      <c r="F63" s="486"/>
      <c r="G63" s="486"/>
      <c r="H63" s="487" t="s">
        <v>224</v>
      </c>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8"/>
      <c r="AK63" s="489"/>
      <c r="AL63" s="489"/>
      <c r="AM63" s="489"/>
      <c r="AN63" s="489"/>
      <c r="AO63" s="489"/>
      <c r="AP63" s="489"/>
      <c r="AQ63" s="489"/>
      <c r="AR63" s="489"/>
      <c r="AS63" s="489"/>
      <c r="AT63" s="489"/>
      <c r="AU63" s="489"/>
      <c r="AV63" s="489"/>
      <c r="AW63" s="489"/>
      <c r="AX63" s="489"/>
      <c r="AY63" s="490"/>
      <c r="AZ63" s="488"/>
      <c r="BA63" s="489"/>
      <c r="BB63" s="489"/>
      <c r="BC63" s="489"/>
      <c r="BD63" s="489"/>
      <c r="BE63" s="489"/>
      <c r="BF63" s="489"/>
      <c r="BG63" s="489"/>
      <c r="BH63" s="489"/>
      <c r="BI63" s="489"/>
      <c r="BJ63" s="489"/>
      <c r="BK63" s="489"/>
      <c r="BL63" s="489"/>
      <c r="BM63" s="489"/>
      <c r="BN63" s="489"/>
      <c r="BO63" s="489"/>
      <c r="BP63" s="489"/>
      <c r="BQ63" s="489"/>
      <c r="BR63" s="489"/>
      <c r="BS63" s="490"/>
      <c r="BT63" s="488"/>
      <c r="BU63" s="489"/>
      <c r="BV63" s="489"/>
      <c r="BW63" s="489"/>
      <c r="BX63" s="489"/>
      <c r="BY63" s="489"/>
      <c r="BZ63" s="489"/>
      <c r="CA63" s="489"/>
      <c r="CB63" s="489"/>
      <c r="CC63" s="489"/>
      <c r="CD63" s="489"/>
      <c r="CE63" s="489"/>
      <c r="CF63" s="489"/>
      <c r="CG63" s="489"/>
      <c r="CH63" s="489"/>
      <c r="CI63" s="489"/>
      <c r="CJ63" s="490"/>
      <c r="CK63" s="488"/>
      <c r="CL63" s="489"/>
      <c r="CM63" s="489"/>
      <c r="CN63" s="489"/>
      <c r="CO63" s="489"/>
      <c r="CP63" s="489"/>
      <c r="CQ63" s="489"/>
      <c r="CR63" s="489"/>
      <c r="CS63" s="489"/>
      <c r="CT63" s="489"/>
      <c r="CU63" s="489"/>
      <c r="CV63" s="489"/>
      <c r="CW63" s="489"/>
      <c r="CX63" s="489"/>
      <c r="CY63" s="489"/>
      <c r="CZ63" s="489"/>
      <c r="DA63" s="489"/>
    </row>
    <row r="64" spans="1:105" s="6" customFormat="1" ht="15" customHeight="1" x14ac:dyDescent="0.2">
      <c r="A64" s="486" t="s">
        <v>225</v>
      </c>
      <c r="B64" s="486"/>
      <c r="C64" s="486"/>
      <c r="D64" s="486"/>
      <c r="E64" s="486"/>
      <c r="F64" s="486"/>
      <c r="G64" s="486"/>
      <c r="H64" s="487" t="s">
        <v>226</v>
      </c>
      <c r="I64" s="487"/>
      <c r="J64" s="487"/>
      <c r="K64" s="487"/>
      <c r="L64" s="487"/>
      <c r="M64" s="487"/>
      <c r="N64" s="487"/>
      <c r="O64" s="487"/>
      <c r="P64" s="487"/>
      <c r="Q64" s="487"/>
      <c r="R64" s="487"/>
      <c r="S64" s="487"/>
      <c r="T64" s="487"/>
      <c r="U64" s="487"/>
      <c r="V64" s="487"/>
      <c r="W64" s="487"/>
      <c r="X64" s="487"/>
      <c r="Y64" s="487"/>
      <c r="Z64" s="487"/>
      <c r="AA64" s="487"/>
      <c r="AB64" s="487"/>
      <c r="AC64" s="487"/>
      <c r="AD64" s="487"/>
      <c r="AE64" s="487"/>
      <c r="AF64" s="487"/>
      <c r="AG64" s="487"/>
      <c r="AH64" s="487"/>
      <c r="AI64" s="487"/>
      <c r="AJ64" s="488" t="s">
        <v>122</v>
      </c>
      <c r="AK64" s="489"/>
      <c r="AL64" s="489"/>
      <c r="AM64" s="489"/>
      <c r="AN64" s="489"/>
      <c r="AO64" s="489"/>
      <c r="AP64" s="489"/>
      <c r="AQ64" s="489"/>
      <c r="AR64" s="489"/>
      <c r="AS64" s="489"/>
      <c r="AT64" s="489"/>
      <c r="AU64" s="489"/>
      <c r="AV64" s="489"/>
      <c r="AW64" s="489"/>
      <c r="AX64" s="489"/>
      <c r="AY64" s="490"/>
      <c r="AZ64" s="488"/>
      <c r="BA64" s="489"/>
      <c r="BB64" s="489"/>
      <c r="BC64" s="489"/>
      <c r="BD64" s="489"/>
      <c r="BE64" s="489"/>
      <c r="BF64" s="489"/>
      <c r="BG64" s="489"/>
      <c r="BH64" s="489"/>
      <c r="BI64" s="489"/>
      <c r="BJ64" s="489"/>
      <c r="BK64" s="489"/>
      <c r="BL64" s="489"/>
      <c r="BM64" s="489"/>
      <c r="BN64" s="489"/>
      <c r="BO64" s="489"/>
      <c r="BP64" s="489"/>
      <c r="BQ64" s="489"/>
      <c r="BR64" s="489"/>
      <c r="BS64" s="490"/>
      <c r="BT64" s="488"/>
      <c r="BU64" s="489"/>
      <c r="BV64" s="489"/>
      <c r="BW64" s="489"/>
      <c r="BX64" s="489"/>
      <c r="BY64" s="489"/>
      <c r="BZ64" s="489"/>
      <c r="CA64" s="489"/>
      <c r="CB64" s="489"/>
      <c r="CC64" s="489"/>
      <c r="CD64" s="489"/>
      <c r="CE64" s="489"/>
      <c r="CF64" s="489"/>
      <c r="CG64" s="489"/>
      <c r="CH64" s="489"/>
      <c r="CI64" s="489"/>
      <c r="CJ64" s="490"/>
      <c r="CK64" s="488"/>
      <c r="CL64" s="489"/>
      <c r="CM64" s="489"/>
      <c r="CN64" s="489"/>
      <c r="CO64" s="489"/>
      <c r="CP64" s="489"/>
      <c r="CQ64" s="489"/>
      <c r="CR64" s="489"/>
      <c r="CS64" s="489"/>
      <c r="CT64" s="489"/>
      <c r="CU64" s="489"/>
      <c r="CV64" s="489"/>
      <c r="CW64" s="489"/>
      <c r="CX64" s="489"/>
      <c r="CY64" s="489"/>
      <c r="CZ64" s="489"/>
      <c r="DA64" s="489"/>
    </row>
    <row r="65" spans="1:105" s="6" customFormat="1" ht="40.5" customHeight="1" x14ac:dyDescent="0.2">
      <c r="A65" s="486" t="s">
        <v>227</v>
      </c>
      <c r="B65" s="486"/>
      <c r="C65" s="486"/>
      <c r="D65" s="486"/>
      <c r="E65" s="486"/>
      <c r="F65" s="486"/>
      <c r="G65" s="486"/>
      <c r="H65" s="487" t="s">
        <v>228</v>
      </c>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8" t="s">
        <v>229</v>
      </c>
      <c r="AK65" s="489"/>
      <c r="AL65" s="489"/>
      <c r="AM65" s="489"/>
      <c r="AN65" s="489"/>
      <c r="AO65" s="489"/>
      <c r="AP65" s="489"/>
      <c r="AQ65" s="489"/>
      <c r="AR65" s="489"/>
      <c r="AS65" s="489"/>
      <c r="AT65" s="489"/>
      <c r="AU65" s="489"/>
      <c r="AV65" s="489"/>
      <c r="AW65" s="489"/>
      <c r="AX65" s="489"/>
      <c r="AY65" s="490"/>
      <c r="AZ65" s="488"/>
      <c r="BA65" s="489"/>
      <c r="BB65" s="489"/>
      <c r="BC65" s="489"/>
      <c r="BD65" s="489"/>
      <c r="BE65" s="489"/>
      <c r="BF65" s="489"/>
      <c r="BG65" s="489"/>
      <c r="BH65" s="489"/>
      <c r="BI65" s="489"/>
      <c r="BJ65" s="489"/>
      <c r="BK65" s="489"/>
      <c r="BL65" s="489"/>
      <c r="BM65" s="489"/>
      <c r="BN65" s="489"/>
      <c r="BO65" s="489"/>
      <c r="BP65" s="489"/>
      <c r="BQ65" s="489"/>
      <c r="BR65" s="489"/>
      <c r="BS65" s="490"/>
      <c r="BT65" s="488"/>
      <c r="BU65" s="489"/>
      <c r="BV65" s="489"/>
      <c r="BW65" s="489"/>
      <c r="BX65" s="489"/>
      <c r="BY65" s="489"/>
      <c r="BZ65" s="489"/>
      <c r="CA65" s="489"/>
      <c r="CB65" s="489"/>
      <c r="CC65" s="489"/>
      <c r="CD65" s="489"/>
      <c r="CE65" s="489"/>
      <c r="CF65" s="489"/>
      <c r="CG65" s="489"/>
      <c r="CH65" s="489"/>
      <c r="CI65" s="489"/>
      <c r="CJ65" s="490"/>
      <c r="CK65" s="488"/>
      <c r="CL65" s="489"/>
      <c r="CM65" s="489"/>
      <c r="CN65" s="489"/>
      <c r="CO65" s="489"/>
      <c r="CP65" s="489"/>
      <c r="CQ65" s="489"/>
      <c r="CR65" s="489"/>
      <c r="CS65" s="489"/>
      <c r="CT65" s="489"/>
      <c r="CU65" s="489"/>
      <c r="CV65" s="489"/>
      <c r="CW65" s="489"/>
      <c r="CX65" s="489"/>
      <c r="CY65" s="489"/>
      <c r="CZ65" s="489"/>
      <c r="DA65" s="489"/>
    </row>
    <row r="66" spans="1:105" s="6" customFormat="1" ht="54" customHeight="1" x14ac:dyDescent="0.2">
      <c r="A66" s="486" t="s">
        <v>230</v>
      </c>
      <c r="B66" s="486"/>
      <c r="C66" s="486"/>
      <c r="D66" s="486"/>
      <c r="E66" s="486"/>
      <c r="F66" s="486"/>
      <c r="G66" s="486"/>
      <c r="H66" s="487" t="s">
        <v>231</v>
      </c>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8"/>
      <c r="AK66" s="489"/>
      <c r="AL66" s="489"/>
      <c r="AM66" s="489"/>
      <c r="AN66" s="489"/>
      <c r="AO66" s="489"/>
      <c r="AP66" s="489"/>
      <c r="AQ66" s="489"/>
      <c r="AR66" s="489"/>
      <c r="AS66" s="489"/>
      <c r="AT66" s="489"/>
      <c r="AU66" s="489"/>
      <c r="AV66" s="489"/>
      <c r="AW66" s="489"/>
      <c r="AX66" s="489"/>
      <c r="AY66" s="490"/>
      <c r="AZ66" s="488"/>
      <c r="BA66" s="489"/>
      <c r="BB66" s="489"/>
      <c r="BC66" s="489"/>
      <c r="BD66" s="489"/>
      <c r="BE66" s="489"/>
      <c r="BF66" s="489"/>
      <c r="BG66" s="489"/>
      <c r="BH66" s="489"/>
      <c r="BI66" s="489"/>
      <c r="BJ66" s="489"/>
      <c r="BK66" s="489"/>
      <c r="BL66" s="489"/>
      <c r="BM66" s="489"/>
      <c r="BN66" s="489"/>
      <c r="BO66" s="489"/>
      <c r="BP66" s="489"/>
      <c r="BQ66" s="489"/>
      <c r="BR66" s="489"/>
      <c r="BS66" s="490"/>
      <c r="BT66" s="488"/>
      <c r="BU66" s="489"/>
      <c r="BV66" s="489"/>
      <c r="BW66" s="489"/>
      <c r="BX66" s="489"/>
      <c r="BY66" s="489"/>
      <c r="BZ66" s="489"/>
      <c r="CA66" s="489"/>
      <c r="CB66" s="489"/>
      <c r="CC66" s="489"/>
      <c r="CD66" s="489"/>
      <c r="CE66" s="489"/>
      <c r="CF66" s="489"/>
      <c r="CG66" s="489"/>
      <c r="CH66" s="489"/>
      <c r="CI66" s="489"/>
      <c r="CJ66" s="490"/>
      <c r="CK66" s="488"/>
      <c r="CL66" s="489"/>
      <c r="CM66" s="489"/>
      <c r="CN66" s="489"/>
      <c r="CO66" s="489"/>
      <c r="CP66" s="489"/>
      <c r="CQ66" s="489"/>
      <c r="CR66" s="489"/>
      <c r="CS66" s="489"/>
      <c r="CT66" s="489"/>
      <c r="CU66" s="489"/>
      <c r="CV66" s="489"/>
      <c r="CW66" s="489"/>
      <c r="CX66" s="489"/>
      <c r="CY66" s="489"/>
      <c r="CZ66" s="489"/>
      <c r="DA66" s="489"/>
    </row>
    <row r="67" spans="1:105" s="6" customFormat="1" ht="27.75" customHeight="1" x14ac:dyDescent="0.2">
      <c r="A67" s="486" t="s">
        <v>232</v>
      </c>
      <c r="B67" s="486"/>
      <c r="C67" s="486"/>
      <c r="D67" s="486"/>
      <c r="E67" s="486"/>
      <c r="F67" s="486"/>
      <c r="G67" s="486"/>
      <c r="H67" s="487" t="s">
        <v>233</v>
      </c>
      <c r="I67" s="487"/>
      <c r="J67" s="487"/>
      <c r="K67" s="487"/>
      <c r="L67" s="487"/>
      <c r="M67" s="487"/>
      <c r="N67" s="487"/>
      <c r="O67" s="487"/>
      <c r="P67" s="487"/>
      <c r="Q67" s="487"/>
      <c r="R67" s="487"/>
      <c r="S67" s="487"/>
      <c r="T67" s="487"/>
      <c r="U67" s="487"/>
      <c r="V67" s="487"/>
      <c r="W67" s="487"/>
      <c r="X67" s="487"/>
      <c r="Y67" s="487"/>
      <c r="Z67" s="487"/>
      <c r="AA67" s="487"/>
      <c r="AB67" s="487"/>
      <c r="AC67" s="487"/>
      <c r="AD67" s="487"/>
      <c r="AE67" s="487"/>
      <c r="AF67" s="487"/>
      <c r="AG67" s="487"/>
      <c r="AH67" s="487"/>
      <c r="AI67" s="487"/>
      <c r="AJ67" s="488" t="s">
        <v>234</v>
      </c>
      <c r="AK67" s="489"/>
      <c r="AL67" s="489"/>
      <c r="AM67" s="489"/>
      <c r="AN67" s="489"/>
      <c r="AO67" s="489"/>
      <c r="AP67" s="489"/>
      <c r="AQ67" s="489"/>
      <c r="AR67" s="489"/>
      <c r="AS67" s="489"/>
      <c r="AT67" s="489"/>
      <c r="AU67" s="489"/>
      <c r="AV67" s="489"/>
      <c r="AW67" s="489"/>
      <c r="AX67" s="489"/>
      <c r="AY67" s="490"/>
      <c r="AZ67" s="488"/>
      <c r="BA67" s="489"/>
      <c r="BB67" s="489"/>
      <c r="BC67" s="489"/>
      <c r="BD67" s="489"/>
      <c r="BE67" s="489"/>
      <c r="BF67" s="489"/>
      <c r="BG67" s="489"/>
      <c r="BH67" s="489"/>
      <c r="BI67" s="489"/>
      <c r="BJ67" s="489"/>
      <c r="BK67" s="489"/>
      <c r="BL67" s="489"/>
      <c r="BM67" s="489"/>
      <c r="BN67" s="489"/>
      <c r="BO67" s="489"/>
      <c r="BP67" s="489"/>
      <c r="BQ67" s="489"/>
      <c r="BR67" s="489"/>
      <c r="BS67" s="490"/>
      <c r="BT67" s="488"/>
      <c r="BU67" s="489"/>
      <c r="BV67" s="489"/>
      <c r="BW67" s="489"/>
      <c r="BX67" s="489"/>
      <c r="BY67" s="489"/>
      <c r="BZ67" s="489"/>
      <c r="CA67" s="489"/>
      <c r="CB67" s="489"/>
      <c r="CC67" s="489"/>
      <c r="CD67" s="489"/>
      <c r="CE67" s="489"/>
      <c r="CF67" s="489"/>
      <c r="CG67" s="489"/>
      <c r="CH67" s="489"/>
      <c r="CI67" s="489"/>
      <c r="CJ67" s="490"/>
      <c r="CK67" s="488"/>
      <c r="CL67" s="489"/>
      <c r="CM67" s="489"/>
      <c r="CN67" s="489"/>
      <c r="CO67" s="489"/>
      <c r="CP67" s="489"/>
      <c r="CQ67" s="489"/>
      <c r="CR67" s="489"/>
      <c r="CS67" s="489"/>
      <c r="CT67" s="489"/>
      <c r="CU67" s="489"/>
      <c r="CV67" s="489"/>
      <c r="CW67" s="489"/>
      <c r="CX67" s="489"/>
      <c r="CY67" s="489"/>
      <c r="CZ67" s="489"/>
      <c r="DA67" s="489"/>
    </row>
    <row r="68" spans="1:105" s="6" customFormat="1" ht="27.75" customHeight="1" x14ac:dyDescent="0.2">
      <c r="A68" s="486" t="s">
        <v>235</v>
      </c>
      <c r="B68" s="486"/>
      <c r="C68" s="486"/>
      <c r="D68" s="486"/>
      <c r="E68" s="486"/>
      <c r="F68" s="486"/>
      <c r="G68" s="486"/>
      <c r="H68" s="487" t="s">
        <v>236</v>
      </c>
      <c r="I68" s="487"/>
      <c r="J68" s="487"/>
      <c r="K68" s="487"/>
      <c r="L68" s="487"/>
      <c r="M68" s="487"/>
      <c r="N68" s="487"/>
      <c r="O68" s="487"/>
      <c r="P68" s="487"/>
      <c r="Q68" s="487"/>
      <c r="R68" s="487"/>
      <c r="S68" s="487"/>
      <c r="T68" s="487"/>
      <c r="U68" s="487"/>
      <c r="V68" s="487"/>
      <c r="W68" s="487"/>
      <c r="X68" s="487"/>
      <c r="Y68" s="487"/>
      <c r="Z68" s="487"/>
      <c r="AA68" s="487"/>
      <c r="AB68" s="487"/>
      <c r="AC68" s="487"/>
      <c r="AD68" s="487"/>
      <c r="AE68" s="487"/>
      <c r="AF68" s="487"/>
      <c r="AG68" s="487"/>
      <c r="AH68" s="487"/>
      <c r="AI68" s="487"/>
      <c r="AJ68" s="488" t="s">
        <v>237</v>
      </c>
      <c r="AK68" s="489"/>
      <c r="AL68" s="489"/>
      <c r="AM68" s="489"/>
      <c r="AN68" s="489"/>
      <c r="AO68" s="489"/>
      <c r="AP68" s="489"/>
      <c r="AQ68" s="489"/>
      <c r="AR68" s="489"/>
      <c r="AS68" s="489"/>
      <c r="AT68" s="489"/>
      <c r="AU68" s="489"/>
      <c r="AV68" s="489"/>
      <c r="AW68" s="489"/>
      <c r="AX68" s="489"/>
      <c r="AY68" s="490"/>
      <c r="AZ68" s="488"/>
      <c r="BA68" s="489"/>
      <c r="BB68" s="489"/>
      <c r="BC68" s="489"/>
      <c r="BD68" s="489"/>
      <c r="BE68" s="489"/>
      <c r="BF68" s="489"/>
      <c r="BG68" s="489"/>
      <c r="BH68" s="489"/>
      <c r="BI68" s="489"/>
      <c r="BJ68" s="489"/>
      <c r="BK68" s="489"/>
      <c r="BL68" s="489"/>
      <c r="BM68" s="489"/>
      <c r="BN68" s="489"/>
      <c r="BO68" s="489"/>
      <c r="BP68" s="489"/>
      <c r="BQ68" s="489"/>
      <c r="BR68" s="489"/>
      <c r="BS68" s="490"/>
      <c r="BT68" s="488"/>
      <c r="BU68" s="489"/>
      <c r="BV68" s="489"/>
      <c r="BW68" s="489"/>
      <c r="BX68" s="489"/>
      <c r="BY68" s="489"/>
      <c r="BZ68" s="489"/>
      <c r="CA68" s="489"/>
      <c r="CB68" s="489"/>
      <c r="CC68" s="489"/>
      <c r="CD68" s="489"/>
      <c r="CE68" s="489"/>
      <c r="CF68" s="489"/>
      <c r="CG68" s="489"/>
      <c r="CH68" s="489"/>
      <c r="CI68" s="489"/>
      <c r="CJ68" s="490"/>
      <c r="CK68" s="488"/>
      <c r="CL68" s="489"/>
      <c r="CM68" s="489"/>
      <c r="CN68" s="489"/>
      <c r="CO68" s="489"/>
      <c r="CP68" s="489"/>
      <c r="CQ68" s="489"/>
      <c r="CR68" s="489"/>
      <c r="CS68" s="489"/>
      <c r="CT68" s="489"/>
      <c r="CU68" s="489"/>
      <c r="CV68" s="489"/>
      <c r="CW68" s="489"/>
      <c r="CX68" s="489"/>
      <c r="CY68" s="489"/>
      <c r="CZ68" s="489"/>
      <c r="DA68" s="489"/>
    </row>
    <row r="69" spans="1:105" s="6" customFormat="1" ht="40.5" customHeight="1" x14ac:dyDescent="0.2">
      <c r="A69" s="486" t="s">
        <v>238</v>
      </c>
      <c r="B69" s="486"/>
      <c r="C69" s="486"/>
      <c r="D69" s="486"/>
      <c r="E69" s="486"/>
      <c r="F69" s="486"/>
      <c r="G69" s="486"/>
      <c r="H69" s="487" t="s">
        <v>239</v>
      </c>
      <c r="I69" s="487"/>
      <c r="J69" s="487"/>
      <c r="K69" s="487"/>
      <c r="L69" s="487"/>
      <c r="M69" s="487"/>
      <c r="N69" s="487"/>
      <c r="O69" s="487"/>
      <c r="P69" s="487"/>
      <c r="Q69" s="487"/>
      <c r="R69" s="487"/>
      <c r="S69" s="487"/>
      <c r="T69" s="487"/>
      <c r="U69" s="487"/>
      <c r="V69" s="487"/>
      <c r="W69" s="487"/>
      <c r="X69" s="487"/>
      <c r="Y69" s="487"/>
      <c r="Z69" s="487"/>
      <c r="AA69" s="487"/>
      <c r="AB69" s="487"/>
      <c r="AC69" s="487"/>
      <c r="AD69" s="487"/>
      <c r="AE69" s="487"/>
      <c r="AF69" s="487"/>
      <c r="AG69" s="487"/>
      <c r="AH69" s="487"/>
      <c r="AI69" s="487"/>
      <c r="AJ69" s="488"/>
      <c r="AK69" s="489"/>
      <c r="AL69" s="489"/>
      <c r="AM69" s="489"/>
      <c r="AN69" s="489"/>
      <c r="AO69" s="489"/>
      <c r="AP69" s="489"/>
      <c r="AQ69" s="489"/>
      <c r="AR69" s="489"/>
      <c r="AS69" s="489"/>
      <c r="AT69" s="489"/>
      <c r="AU69" s="489"/>
      <c r="AV69" s="489"/>
      <c r="AW69" s="489"/>
      <c r="AX69" s="489"/>
      <c r="AY69" s="490"/>
      <c r="AZ69" s="488"/>
      <c r="BA69" s="489"/>
      <c r="BB69" s="489"/>
      <c r="BC69" s="489"/>
      <c r="BD69" s="489"/>
      <c r="BE69" s="489"/>
      <c r="BF69" s="489"/>
      <c r="BG69" s="489"/>
      <c r="BH69" s="489"/>
      <c r="BI69" s="489"/>
      <c r="BJ69" s="489"/>
      <c r="BK69" s="489"/>
      <c r="BL69" s="489"/>
      <c r="BM69" s="489"/>
      <c r="BN69" s="489"/>
      <c r="BO69" s="489"/>
      <c r="BP69" s="489"/>
      <c r="BQ69" s="489"/>
      <c r="BR69" s="489"/>
      <c r="BS69" s="490"/>
      <c r="BT69" s="488"/>
      <c r="BU69" s="489"/>
      <c r="BV69" s="489"/>
      <c r="BW69" s="489"/>
      <c r="BX69" s="489"/>
      <c r="BY69" s="489"/>
      <c r="BZ69" s="489"/>
      <c r="CA69" s="489"/>
      <c r="CB69" s="489"/>
      <c r="CC69" s="489"/>
      <c r="CD69" s="489"/>
      <c r="CE69" s="489"/>
      <c r="CF69" s="489"/>
      <c r="CG69" s="489"/>
      <c r="CH69" s="489"/>
      <c r="CI69" s="489"/>
      <c r="CJ69" s="490"/>
      <c r="CK69" s="488"/>
      <c r="CL69" s="489"/>
      <c r="CM69" s="489"/>
      <c r="CN69" s="489"/>
      <c r="CO69" s="489"/>
      <c r="CP69" s="489"/>
      <c r="CQ69" s="489"/>
      <c r="CR69" s="489"/>
      <c r="CS69" s="489"/>
      <c r="CT69" s="489"/>
      <c r="CU69" s="489"/>
      <c r="CV69" s="489"/>
      <c r="CW69" s="489"/>
      <c r="CX69" s="489"/>
      <c r="CY69" s="489"/>
      <c r="CZ69" s="489"/>
      <c r="DA69" s="489"/>
    </row>
    <row r="70" spans="1:105" s="6" customFormat="1" ht="54" customHeight="1" x14ac:dyDescent="0.2">
      <c r="A70" s="486" t="s">
        <v>240</v>
      </c>
      <c r="B70" s="486"/>
      <c r="C70" s="486"/>
      <c r="D70" s="486"/>
      <c r="E70" s="486"/>
      <c r="F70" s="486"/>
      <c r="G70" s="486"/>
      <c r="H70" s="487" t="s">
        <v>241</v>
      </c>
      <c r="I70" s="487"/>
      <c r="J70" s="487"/>
      <c r="K70" s="487"/>
      <c r="L70" s="487"/>
      <c r="M70" s="487"/>
      <c r="N70" s="487"/>
      <c r="O70" s="487"/>
      <c r="P70" s="487"/>
      <c r="Q70" s="487"/>
      <c r="R70" s="487"/>
      <c r="S70" s="487"/>
      <c r="T70" s="487"/>
      <c r="U70" s="487"/>
      <c r="V70" s="487"/>
      <c r="W70" s="487"/>
      <c r="X70" s="487"/>
      <c r="Y70" s="487"/>
      <c r="Z70" s="487"/>
      <c r="AA70" s="487"/>
      <c r="AB70" s="487"/>
      <c r="AC70" s="487"/>
      <c r="AD70" s="487"/>
      <c r="AE70" s="487"/>
      <c r="AF70" s="487"/>
      <c r="AG70" s="487"/>
      <c r="AH70" s="487"/>
      <c r="AI70" s="487"/>
      <c r="AJ70" s="488" t="s">
        <v>176</v>
      </c>
      <c r="AK70" s="489"/>
      <c r="AL70" s="489"/>
      <c r="AM70" s="489"/>
      <c r="AN70" s="489"/>
      <c r="AO70" s="489"/>
      <c r="AP70" s="489"/>
      <c r="AQ70" s="489"/>
      <c r="AR70" s="489"/>
      <c r="AS70" s="489"/>
      <c r="AT70" s="489"/>
      <c r="AU70" s="489"/>
      <c r="AV70" s="489"/>
      <c r="AW70" s="489"/>
      <c r="AX70" s="489"/>
      <c r="AY70" s="490"/>
      <c r="AZ70" s="488"/>
      <c r="BA70" s="489"/>
      <c r="BB70" s="489"/>
      <c r="BC70" s="489"/>
      <c r="BD70" s="489"/>
      <c r="BE70" s="489"/>
      <c r="BF70" s="489"/>
      <c r="BG70" s="489"/>
      <c r="BH70" s="489"/>
      <c r="BI70" s="489"/>
      <c r="BJ70" s="489"/>
      <c r="BK70" s="489"/>
      <c r="BL70" s="489"/>
      <c r="BM70" s="489"/>
      <c r="BN70" s="489"/>
      <c r="BO70" s="489"/>
      <c r="BP70" s="489"/>
      <c r="BQ70" s="489"/>
      <c r="BR70" s="489"/>
      <c r="BS70" s="490"/>
      <c r="BT70" s="488"/>
      <c r="BU70" s="489"/>
      <c r="BV70" s="489"/>
      <c r="BW70" s="489"/>
      <c r="BX70" s="489"/>
      <c r="BY70" s="489"/>
      <c r="BZ70" s="489"/>
      <c r="CA70" s="489"/>
      <c r="CB70" s="489"/>
      <c r="CC70" s="489"/>
      <c r="CD70" s="489"/>
      <c r="CE70" s="489"/>
      <c r="CF70" s="489"/>
      <c r="CG70" s="489"/>
      <c r="CH70" s="489"/>
      <c r="CI70" s="489"/>
      <c r="CJ70" s="490"/>
      <c r="CK70" s="488"/>
      <c r="CL70" s="489"/>
      <c r="CM70" s="489"/>
      <c r="CN70" s="489"/>
      <c r="CO70" s="489"/>
      <c r="CP70" s="489"/>
      <c r="CQ70" s="489"/>
      <c r="CR70" s="489"/>
      <c r="CS70" s="489"/>
      <c r="CT70" s="489"/>
      <c r="CU70" s="489"/>
      <c r="CV70" s="489"/>
      <c r="CW70" s="489"/>
      <c r="CX70" s="489"/>
      <c r="CY70" s="489"/>
      <c r="CZ70" s="489"/>
      <c r="DA70" s="489"/>
    </row>
    <row r="71" spans="1:105" s="6" customFormat="1" ht="66" customHeight="1" x14ac:dyDescent="0.2">
      <c r="A71" s="486" t="s">
        <v>242</v>
      </c>
      <c r="B71" s="486"/>
      <c r="C71" s="486"/>
      <c r="D71" s="486"/>
      <c r="E71" s="486"/>
      <c r="F71" s="486"/>
      <c r="G71" s="486"/>
      <c r="H71" s="487" t="s">
        <v>243</v>
      </c>
      <c r="I71" s="487"/>
      <c r="J71" s="487"/>
      <c r="K71" s="487"/>
      <c r="L71" s="487"/>
      <c r="M71" s="487"/>
      <c r="N71" s="487"/>
      <c r="O71" s="487"/>
      <c r="P71" s="487"/>
      <c r="Q71" s="487"/>
      <c r="R71" s="487"/>
      <c r="S71" s="487"/>
      <c r="T71" s="487"/>
      <c r="U71" s="487"/>
      <c r="V71" s="487"/>
      <c r="W71" s="487"/>
      <c r="X71" s="487"/>
      <c r="Y71" s="487"/>
      <c r="Z71" s="487"/>
      <c r="AA71" s="487"/>
      <c r="AB71" s="487"/>
      <c r="AC71" s="487"/>
      <c r="AD71" s="487"/>
      <c r="AE71" s="487"/>
      <c r="AF71" s="487"/>
      <c r="AG71" s="487"/>
      <c r="AH71" s="487"/>
      <c r="AI71" s="487"/>
      <c r="AJ71" s="488" t="s">
        <v>176</v>
      </c>
      <c r="AK71" s="489"/>
      <c r="AL71" s="489"/>
      <c r="AM71" s="489"/>
      <c r="AN71" s="489"/>
      <c r="AO71" s="489"/>
      <c r="AP71" s="489"/>
      <c r="AQ71" s="489"/>
      <c r="AR71" s="489"/>
      <c r="AS71" s="489"/>
      <c r="AT71" s="489"/>
      <c r="AU71" s="489"/>
      <c r="AV71" s="489"/>
      <c r="AW71" s="489"/>
      <c r="AX71" s="489"/>
      <c r="AY71" s="490"/>
      <c r="AZ71" s="488"/>
      <c r="BA71" s="489"/>
      <c r="BB71" s="489"/>
      <c r="BC71" s="489"/>
      <c r="BD71" s="489"/>
      <c r="BE71" s="489"/>
      <c r="BF71" s="489"/>
      <c r="BG71" s="489"/>
      <c r="BH71" s="489"/>
      <c r="BI71" s="489"/>
      <c r="BJ71" s="489"/>
      <c r="BK71" s="489"/>
      <c r="BL71" s="489"/>
      <c r="BM71" s="489"/>
      <c r="BN71" s="489"/>
      <c r="BO71" s="489"/>
      <c r="BP71" s="489"/>
      <c r="BQ71" s="489"/>
      <c r="BR71" s="489"/>
      <c r="BS71" s="490"/>
      <c r="BT71" s="488"/>
      <c r="BU71" s="489"/>
      <c r="BV71" s="489"/>
      <c r="BW71" s="489"/>
      <c r="BX71" s="489"/>
      <c r="BY71" s="489"/>
      <c r="BZ71" s="489"/>
      <c r="CA71" s="489"/>
      <c r="CB71" s="489"/>
      <c r="CC71" s="489"/>
      <c r="CD71" s="489"/>
      <c r="CE71" s="489"/>
      <c r="CF71" s="489"/>
      <c r="CG71" s="489"/>
      <c r="CH71" s="489"/>
      <c r="CI71" s="489"/>
      <c r="CJ71" s="490"/>
      <c r="CK71" s="488"/>
      <c r="CL71" s="489"/>
      <c r="CM71" s="489"/>
      <c r="CN71" s="489"/>
      <c r="CO71" s="489"/>
      <c r="CP71" s="489"/>
      <c r="CQ71" s="489"/>
      <c r="CR71" s="489"/>
      <c r="CS71" s="489"/>
      <c r="CT71" s="489"/>
      <c r="CU71" s="489"/>
      <c r="CV71" s="489"/>
      <c r="CW71" s="489"/>
      <c r="CX71" s="489"/>
      <c r="CY71" s="489"/>
      <c r="CZ71" s="489"/>
      <c r="DA71" s="489"/>
    </row>
    <row r="72" spans="1:105" s="6" customFormat="1" ht="15" x14ac:dyDescent="0.25">
      <c r="A72" s="491" t="s">
        <v>244</v>
      </c>
      <c r="B72" s="491"/>
      <c r="C72" s="491"/>
      <c r="D72" s="491"/>
      <c r="E72" s="491"/>
      <c r="F72" s="491"/>
      <c r="G72" s="491"/>
      <c r="H72" s="491"/>
      <c r="I72" s="491"/>
      <c r="J72" s="491"/>
      <c r="K72" s="491"/>
      <c r="L72" s="491"/>
      <c r="M72" s="491"/>
      <c r="N72" s="491"/>
      <c r="O72" s="491"/>
      <c r="P72" s="491"/>
      <c r="Q72" s="491"/>
      <c r="R72" s="491"/>
      <c r="S72" s="491"/>
      <c r="T72" s="491"/>
      <c r="U72" s="491"/>
      <c r="V72" s="491"/>
      <c r="W72" s="491"/>
      <c r="X72" s="491"/>
      <c r="Y72" s="491"/>
      <c r="Z72" s="491"/>
      <c r="AA72" s="491"/>
      <c r="AB72" s="491"/>
      <c r="AC72" s="491"/>
      <c r="AD72" s="491"/>
      <c r="AE72" s="491"/>
      <c r="AF72" s="491"/>
      <c r="AG72" s="491"/>
      <c r="AH72" s="491"/>
      <c r="AI72" s="491"/>
      <c r="AJ72" s="491"/>
      <c r="AK72" s="491"/>
      <c r="AL72" s="491"/>
      <c r="AM72" s="491"/>
      <c r="AN72" s="491"/>
      <c r="AO72" s="491"/>
      <c r="AP72" s="491"/>
      <c r="AQ72" s="491"/>
      <c r="AR72" s="491"/>
      <c r="AS72" s="491"/>
      <c r="AT72" s="491"/>
      <c r="AU72" s="491"/>
      <c r="AV72" s="491"/>
      <c r="AW72" s="491"/>
      <c r="AX72" s="491"/>
      <c r="AY72" s="491"/>
      <c r="AZ72" s="491"/>
      <c r="BA72" s="491"/>
      <c r="BB72" s="491"/>
      <c r="BC72" s="491"/>
      <c r="BD72" s="491"/>
      <c r="BE72" s="491"/>
      <c r="BF72" s="491"/>
      <c r="BG72" s="491"/>
      <c r="BH72" s="491"/>
      <c r="BI72" s="491"/>
      <c r="BJ72" s="491"/>
      <c r="BK72" s="491"/>
      <c r="BL72" s="491"/>
      <c r="BM72" s="491"/>
      <c r="BN72" s="491"/>
      <c r="BO72" s="491"/>
      <c r="BP72" s="491"/>
      <c r="BQ72" s="491"/>
      <c r="BR72" s="491"/>
      <c r="BS72" s="491"/>
      <c r="BT72" s="491"/>
      <c r="BU72" s="491"/>
      <c r="BV72" s="491"/>
      <c r="BW72" s="491"/>
      <c r="BX72" s="491"/>
      <c r="BY72" s="491"/>
      <c r="BZ72" s="491"/>
      <c r="CA72" s="491"/>
      <c r="CB72" s="491"/>
      <c r="CC72" s="491"/>
      <c r="CD72" s="491"/>
      <c r="CE72" s="491"/>
      <c r="CF72" s="491"/>
      <c r="CG72" s="491"/>
      <c r="CH72" s="491"/>
      <c r="CI72" s="491"/>
      <c r="CJ72" s="491"/>
      <c r="CK72" s="491"/>
      <c r="CL72" s="491"/>
      <c r="CM72" s="491"/>
      <c r="CN72" s="491"/>
      <c r="CO72" s="491"/>
      <c r="CP72" s="491"/>
      <c r="CQ72" s="491"/>
      <c r="CR72" s="491"/>
      <c r="CS72" s="491"/>
      <c r="CT72" s="491"/>
      <c r="CU72" s="491"/>
      <c r="CV72" s="491"/>
      <c r="CW72" s="491"/>
      <c r="CX72" s="491"/>
      <c r="CY72" s="491"/>
      <c r="CZ72" s="491"/>
      <c r="DA72" s="491"/>
    </row>
    <row r="73" spans="1:105" s="6" customFormat="1" ht="40.5" customHeight="1" x14ac:dyDescent="0.2">
      <c r="A73" s="486" t="s">
        <v>172</v>
      </c>
      <c r="B73" s="486"/>
      <c r="C73" s="486"/>
      <c r="D73" s="486"/>
      <c r="E73" s="486"/>
      <c r="F73" s="486"/>
      <c r="G73" s="486"/>
      <c r="H73" s="487" t="s">
        <v>245</v>
      </c>
      <c r="I73" s="487"/>
      <c r="J73" s="487"/>
      <c r="K73" s="487"/>
      <c r="L73" s="487"/>
      <c r="M73" s="487"/>
      <c r="N73" s="487"/>
      <c r="O73" s="487"/>
      <c r="P73" s="487"/>
      <c r="Q73" s="487"/>
      <c r="R73" s="487"/>
      <c r="S73" s="487"/>
      <c r="T73" s="487"/>
      <c r="U73" s="487"/>
      <c r="V73" s="487"/>
      <c r="W73" s="487"/>
      <c r="X73" s="487"/>
      <c r="Y73" s="487"/>
      <c r="Z73" s="487"/>
      <c r="AA73" s="487"/>
      <c r="AB73" s="487"/>
      <c r="AC73" s="487"/>
      <c r="AD73" s="487"/>
      <c r="AE73" s="487"/>
      <c r="AF73" s="487"/>
      <c r="AG73" s="487"/>
      <c r="AH73" s="487"/>
      <c r="AI73" s="487"/>
      <c r="AJ73" s="488"/>
      <c r="AK73" s="489"/>
      <c r="AL73" s="489"/>
      <c r="AM73" s="489"/>
      <c r="AN73" s="489"/>
      <c r="AO73" s="489"/>
      <c r="AP73" s="489"/>
      <c r="AQ73" s="489"/>
      <c r="AR73" s="489"/>
      <c r="AS73" s="489"/>
      <c r="AT73" s="489"/>
      <c r="AU73" s="489"/>
      <c r="AV73" s="489"/>
      <c r="AW73" s="489"/>
      <c r="AX73" s="489"/>
      <c r="AY73" s="490"/>
      <c r="AZ73" s="488"/>
      <c r="BA73" s="489"/>
      <c r="BB73" s="489"/>
      <c r="BC73" s="489"/>
      <c r="BD73" s="489"/>
      <c r="BE73" s="489"/>
      <c r="BF73" s="489"/>
      <c r="BG73" s="489"/>
      <c r="BH73" s="489"/>
      <c r="BI73" s="489"/>
      <c r="BJ73" s="489"/>
      <c r="BK73" s="489"/>
      <c r="BL73" s="489"/>
      <c r="BM73" s="489"/>
      <c r="BN73" s="489"/>
      <c r="BO73" s="489"/>
      <c r="BP73" s="489"/>
      <c r="BQ73" s="489"/>
      <c r="BR73" s="489"/>
      <c r="BS73" s="490"/>
      <c r="BT73" s="488"/>
      <c r="BU73" s="489"/>
      <c r="BV73" s="489"/>
      <c r="BW73" s="489"/>
      <c r="BX73" s="489"/>
      <c r="BY73" s="489"/>
      <c r="BZ73" s="489"/>
      <c r="CA73" s="489"/>
      <c r="CB73" s="489"/>
      <c r="CC73" s="489"/>
      <c r="CD73" s="489"/>
      <c r="CE73" s="489"/>
      <c r="CF73" s="489"/>
      <c r="CG73" s="489"/>
      <c r="CH73" s="489"/>
      <c r="CI73" s="489"/>
      <c r="CJ73" s="490"/>
      <c r="CK73" s="488"/>
      <c r="CL73" s="489"/>
      <c r="CM73" s="489"/>
      <c r="CN73" s="489"/>
      <c r="CO73" s="489"/>
      <c r="CP73" s="489"/>
      <c r="CQ73" s="489"/>
      <c r="CR73" s="489"/>
      <c r="CS73" s="489"/>
      <c r="CT73" s="489"/>
      <c r="CU73" s="489"/>
      <c r="CV73" s="489"/>
      <c r="CW73" s="489"/>
      <c r="CX73" s="489"/>
      <c r="CY73" s="489"/>
      <c r="CZ73" s="489"/>
      <c r="DA73" s="489"/>
    </row>
    <row r="74" spans="1:105" s="6" customFormat="1" ht="15" customHeight="1" x14ac:dyDescent="0.2">
      <c r="A74" s="486"/>
      <c r="B74" s="486"/>
      <c r="C74" s="486"/>
      <c r="D74" s="486"/>
      <c r="E74" s="486"/>
      <c r="F74" s="486"/>
      <c r="G74" s="486"/>
      <c r="H74" s="487" t="s">
        <v>213</v>
      </c>
      <c r="I74" s="487"/>
      <c r="J74" s="487"/>
      <c r="K74" s="487"/>
      <c r="L74" s="487"/>
      <c r="M74" s="487"/>
      <c r="N74" s="487"/>
      <c r="O74" s="487"/>
      <c r="P74" s="487"/>
      <c r="Q74" s="487"/>
      <c r="R74" s="487"/>
      <c r="S74" s="487"/>
      <c r="T74" s="487"/>
      <c r="U74" s="487"/>
      <c r="V74" s="487"/>
      <c r="W74" s="487"/>
      <c r="X74" s="487"/>
      <c r="Y74" s="487"/>
      <c r="Z74" s="487"/>
      <c r="AA74" s="487"/>
      <c r="AB74" s="487"/>
      <c r="AC74" s="487"/>
      <c r="AD74" s="487"/>
      <c r="AE74" s="487"/>
      <c r="AF74" s="487"/>
      <c r="AG74" s="487"/>
      <c r="AH74" s="487"/>
      <c r="AI74" s="487"/>
      <c r="AJ74" s="488"/>
      <c r="AK74" s="489"/>
      <c r="AL74" s="489"/>
      <c r="AM74" s="489"/>
      <c r="AN74" s="489"/>
      <c r="AO74" s="489"/>
      <c r="AP74" s="489"/>
      <c r="AQ74" s="489"/>
      <c r="AR74" s="489"/>
      <c r="AS74" s="489"/>
      <c r="AT74" s="489"/>
      <c r="AU74" s="489"/>
      <c r="AV74" s="489"/>
      <c r="AW74" s="489"/>
      <c r="AX74" s="489"/>
      <c r="AY74" s="490"/>
      <c r="AZ74" s="488"/>
      <c r="BA74" s="489"/>
      <c r="BB74" s="489"/>
      <c r="BC74" s="489"/>
      <c r="BD74" s="489"/>
      <c r="BE74" s="489"/>
      <c r="BF74" s="489"/>
      <c r="BG74" s="489"/>
      <c r="BH74" s="489"/>
      <c r="BI74" s="489"/>
      <c r="BJ74" s="489"/>
      <c r="BK74" s="489"/>
      <c r="BL74" s="489"/>
      <c r="BM74" s="489"/>
      <c r="BN74" s="489"/>
      <c r="BO74" s="489"/>
      <c r="BP74" s="489"/>
      <c r="BQ74" s="489"/>
      <c r="BR74" s="489"/>
      <c r="BS74" s="490"/>
      <c r="BT74" s="488"/>
      <c r="BU74" s="489"/>
      <c r="BV74" s="489"/>
      <c r="BW74" s="489"/>
      <c r="BX74" s="489"/>
      <c r="BY74" s="489"/>
      <c r="BZ74" s="489"/>
      <c r="CA74" s="489"/>
      <c r="CB74" s="489"/>
      <c r="CC74" s="489"/>
      <c r="CD74" s="489"/>
      <c r="CE74" s="489"/>
      <c r="CF74" s="489"/>
      <c r="CG74" s="489"/>
      <c r="CH74" s="489"/>
      <c r="CI74" s="489"/>
      <c r="CJ74" s="490"/>
      <c r="CK74" s="488"/>
      <c r="CL74" s="489"/>
      <c r="CM74" s="489"/>
      <c r="CN74" s="489"/>
      <c r="CO74" s="489"/>
      <c r="CP74" s="489"/>
      <c r="CQ74" s="489"/>
      <c r="CR74" s="489"/>
      <c r="CS74" s="489"/>
      <c r="CT74" s="489"/>
      <c r="CU74" s="489"/>
      <c r="CV74" s="489"/>
      <c r="CW74" s="489"/>
      <c r="CX74" s="489"/>
      <c r="CY74" s="489"/>
      <c r="CZ74" s="489"/>
      <c r="DA74" s="489"/>
    </row>
    <row r="75" spans="1:105" s="6" customFormat="1" ht="40.5" customHeight="1" x14ac:dyDescent="0.2">
      <c r="A75" s="486" t="s">
        <v>174</v>
      </c>
      <c r="B75" s="486"/>
      <c r="C75" s="486"/>
      <c r="D75" s="486"/>
      <c r="E75" s="486"/>
      <c r="F75" s="486"/>
      <c r="G75" s="486"/>
      <c r="H75" s="487" t="s">
        <v>246</v>
      </c>
      <c r="I75" s="487"/>
      <c r="J75" s="487"/>
      <c r="K75" s="487"/>
      <c r="L75" s="487"/>
      <c r="M75" s="487"/>
      <c r="N75" s="487"/>
      <c r="O75" s="487"/>
      <c r="P75" s="487"/>
      <c r="Q75" s="487"/>
      <c r="R75" s="487"/>
      <c r="S75" s="487"/>
      <c r="T75" s="487"/>
      <c r="U75" s="487"/>
      <c r="V75" s="487"/>
      <c r="W75" s="487"/>
      <c r="X75" s="487"/>
      <c r="Y75" s="487"/>
      <c r="Z75" s="487"/>
      <c r="AA75" s="487"/>
      <c r="AB75" s="487"/>
      <c r="AC75" s="487"/>
      <c r="AD75" s="487"/>
      <c r="AE75" s="487"/>
      <c r="AF75" s="487"/>
      <c r="AG75" s="487"/>
      <c r="AH75" s="487"/>
      <c r="AI75" s="487"/>
      <c r="AJ75" s="488" t="s">
        <v>200</v>
      </c>
      <c r="AK75" s="489"/>
      <c r="AL75" s="489"/>
      <c r="AM75" s="489"/>
      <c r="AN75" s="489"/>
      <c r="AO75" s="489"/>
      <c r="AP75" s="489"/>
      <c r="AQ75" s="489"/>
      <c r="AR75" s="489"/>
      <c r="AS75" s="489"/>
      <c r="AT75" s="489"/>
      <c r="AU75" s="489"/>
      <c r="AV75" s="489"/>
      <c r="AW75" s="489"/>
      <c r="AX75" s="489"/>
      <c r="AY75" s="490"/>
      <c r="AZ75" s="488"/>
      <c r="BA75" s="489"/>
      <c r="BB75" s="489"/>
      <c r="BC75" s="489"/>
      <c r="BD75" s="489"/>
      <c r="BE75" s="489"/>
      <c r="BF75" s="489"/>
      <c r="BG75" s="489"/>
      <c r="BH75" s="489"/>
      <c r="BI75" s="489"/>
      <c r="BJ75" s="489"/>
      <c r="BK75" s="489"/>
      <c r="BL75" s="489"/>
      <c r="BM75" s="489"/>
      <c r="BN75" s="489"/>
      <c r="BO75" s="489"/>
      <c r="BP75" s="489"/>
      <c r="BQ75" s="489"/>
      <c r="BR75" s="489"/>
      <c r="BS75" s="490"/>
      <c r="BT75" s="488"/>
      <c r="BU75" s="489"/>
      <c r="BV75" s="489"/>
      <c r="BW75" s="489"/>
      <c r="BX75" s="489"/>
      <c r="BY75" s="489"/>
      <c r="BZ75" s="489"/>
      <c r="CA75" s="489"/>
      <c r="CB75" s="489"/>
      <c r="CC75" s="489"/>
      <c r="CD75" s="489"/>
      <c r="CE75" s="489"/>
      <c r="CF75" s="489"/>
      <c r="CG75" s="489"/>
      <c r="CH75" s="489"/>
      <c r="CI75" s="489"/>
      <c r="CJ75" s="490"/>
      <c r="CK75" s="488"/>
      <c r="CL75" s="489"/>
      <c r="CM75" s="489"/>
      <c r="CN75" s="489"/>
      <c r="CO75" s="489"/>
      <c r="CP75" s="489"/>
      <c r="CQ75" s="489"/>
      <c r="CR75" s="489"/>
      <c r="CS75" s="489"/>
      <c r="CT75" s="489"/>
      <c r="CU75" s="489"/>
      <c r="CV75" s="489"/>
      <c r="CW75" s="489"/>
      <c r="CX75" s="489"/>
      <c r="CY75" s="489"/>
      <c r="CZ75" s="489"/>
      <c r="DA75" s="489"/>
    </row>
    <row r="76" spans="1:105" s="6" customFormat="1" ht="27.75" customHeight="1" x14ac:dyDescent="0.2">
      <c r="A76" s="486" t="s">
        <v>247</v>
      </c>
      <c r="B76" s="486"/>
      <c r="C76" s="486"/>
      <c r="D76" s="486"/>
      <c r="E76" s="486"/>
      <c r="F76" s="486"/>
      <c r="G76" s="486"/>
      <c r="H76" s="487" t="s">
        <v>248</v>
      </c>
      <c r="I76" s="487"/>
      <c r="J76" s="487"/>
      <c r="K76" s="487"/>
      <c r="L76" s="487"/>
      <c r="M76" s="487"/>
      <c r="N76" s="487"/>
      <c r="O76" s="487"/>
      <c r="P76" s="487"/>
      <c r="Q76" s="487"/>
      <c r="R76" s="487"/>
      <c r="S76" s="487"/>
      <c r="T76" s="487"/>
      <c r="U76" s="487"/>
      <c r="V76" s="487"/>
      <c r="W76" s="487"/>
      <c r="X76" s="487"/>
      <c r="Y76" s="487"/>
      <c r="Z76" s="487"/>
      <c r="AA76" s="487"/>
      <c r="AB76" s="487"/>
      <c r="AC76" s="487"/>
      <c r="AD76" s="487"/>
      <c r="AE76" s="487"/>
      <c r="AF76" s="487"/>
      <c r="AG76" s="487"/>
      <c r="AH76" s="487"/>
      <c r="AI76" s="487"/>
      <c r="AJ76" s="488" t="s">
        <v>200</v>
      </c>
      <c r="AK76" s="489"/>
      <c r="AL76" s="489"/>
      <c r="AM76" s="489"/>
      <c r="AN76" s="489"/>
      <c r="AO76" s="489"/>
      <c r="AP76" s="489"/>
      <c r="AQ76" s="489"/>
      <c r="AR76" s="489"/>
      <c r="AS76" s="489"/>
      <c r="AT76" s="489"/>
      <c r="AU76" s="489"/>
      <c r="AV76" s="489"/>
      <c r="AW76" s="489"/>
      <c r="AX76" s="489"/>
      <c r="AY76" s="490"/>
      <c r="AZ76" s="488"/>
      <c r="BA76" s="489"/>
      <c r="BB76" s="489"/>
      <c r="BC76" s="489"/>
      <c r="BD76" s="489"/>
      <c r="BE76" s="489"/>
      <c r="BF76" s="489"/>
      <c r="BG76" s="489"/>
      <c r="BH76" s="489"/>
      <c r="BI76" s="489"/>
      <c r="BJ76" s="489"/>
      <c r="BK76" s="489"/>
      <c r="BL76" s="489"/>
      <c r="BM76" s="489"/>
      <c r="BN76" s="489"/>
      <c r="BO76" s="489"/>
      <c r="BP76" s="489"/>
      <c r="BQ76" s="489"/>
      <c r="BR76" s="489"/>
      <c r="BS76" s="490"/>
      <c r="BT76" s="488"/>
      <c r="BU76" s="489"/>
      <c r="BV76" s="489"/>
      <c r="BW76" s="489"/>
      <c r="BX76" s="489"/>
      <c r="BY76" s="489"/>
      <c r="BZ76" s="489"/>
      <c r="CA76" s="489"/>
      <c r="CB76" s="489"/>
      <c r="CC76" s="489"/>
      <c r="CD76" s="489"/>
      <c r="CE76" s="489"/>
      <c r="CF76" s="489"/>
      <c r="CG76" s="489"/>
      <c r="CH76" s="489"/>
      <c r="CI76" s="489"/>
      <c r="CJ76" s="490"/>
      <c r="CK76" s="488"/>
      <c r="CL76" s="489"/>
      <c r="CM76" s="489"/>
      <c r="CN76" s="489"/>
      <c r="CO76" s="489"/>
      <c r="CP76" s="489"/>
      <c r="CQ76" s="489"/>
      <c r="CR76" s="489"/>
      <c r="CS76" s="489"/>
      <c r="CT76" s="489"/>
      <c r="CU76" s="489"/>
      <c r="CV76" s="489"/>
      <c r="CW76" s="489"/>
      <c r="CX76" s="489"/>
      <c r="CY76" s="489"/>
      <c r="CZ76" s="489"/>
      <c r="DA76" s="489"/>
    </row>
    <row r="77" spans="1:105" s="6" customFormat="1" ht="15" customHeight="1" x14ac:dyDescent="0.2">
      <c r="A77" s="486"/>
      <c r="B77" s="486"/>
      <c r="C77" s="486"/>
      <c r="D77" s="486"/>
      <c r="E77" s="486"/>
      <c r="F77" s="486"/>
      <c r="G77" s="486"/>
      <c r="H77" s="487" t="s">
        <v>249</v>
      </c>
      <c r="I77" s="487"/>
      <c r="J77" s="487"/>
      <c r="K77" s="487"/>
      <c r="L77" s="487"/>
      <c r="M77" s="487"/>
      <c r="N77" s="487"/>
      <c r="O77" s="487"/>
      <c r="P77" s="487"/>
      <c r="Q77" s="487"/>
      <c r="R77" s="487"/>
      <c r="S77" s="487"/>
      <c r="T77" s="487"/>
      <c r="U77" s="487"/>
      <c r="V77" s="487"/>
      <c r="W77" s="487"/>
      <c r="X77" s="487"/>
      <c r="Y77" s="487"/>
      <c r="Z77" s="487"/>
      <c r="AA77" s="487"/>
      <c r="AB77" s="487"/>
      <c r="AC77" s="487"/>
      <c r="AD77" s="487"/>
      <c r="AE77" s="487"/>
      <c r="AF77" s="487"/>
      <c r="AG77" s="487"/>
      <c r="AH77" s="487"/>
      <c r="AI77" s="487"/>
      <c r="AJ77" s="488" t="s">
        <v>200</v>
      </c>
      <c r="AK77" s="489"/>
      <c r="AL77" s="489"/>
      <c r="AM77" s="489"/>
      <c r="AN77" s="489"/>
      <c r="AO77" s="489"/>
      <c r="AP77" s="489"/>
      <c r="AQ77" s="489"/>
      <c r="AR77" s="489"/>
      <c r="AS77" s="489"/>
      <c r="AT77" s="489"/>
      <c r="AU77" s="489"/>
      <c r="AV77" s="489"/>
      <c r="AW77" s="489"/>
      <c r="AX77" s="489"/>
      <c r="AY77" s="490"/>
      <c r="AZ77" s="488"/>
      <c r="BA77" s="489"/>
      <c r="BB77" s="489"/>
      <c r="BC77" s="489"/>
      <c r="BD77" s="489"/>
      <c r="BE77" s="489"/>
      <c r="BF77" s="489"/>
      <c r="BG77" s="489"/>
      <c r="BH77" s="489"/>
      <c r="BI77" s="489"/>
      <c r="BJ77" s="489"/>
      <c r="BK77" s="489"/>
      <c r="BL77" s="489"/>
      <c r="BM77" s="489"/>
      <c r="BN77" s="489"/>
      <c r="BO77" s="489"/>
      <c r="BP77" s="489"/>
      <c r="BQ77" s="489"/>
      <c r="BR77" s="489"/>
      <c r="BS77" s="490"/>
      <c r="BT77" s="488"/>
      <c r="BU77" s="489"/>
      <c r="BV77" s="489"/>
      <c r="BW77" s="489"/>
      <c r="BX77" s="489"/>
      <c r="BY77" s="489"/>
      <c r="BZ77" s="489"/>
      <c r="CA77" s="489"/>
      <c r="CB77" s="489"/>
      <c r="CC77" s="489"/>
      <c r="CD77" s="489"/>
      <c r="CE77" s="489"/>
      <c r="CF77" s="489"/>
      <c r="CG77" s="489"/>
      <c r="CH77" s="489"/>
      <c r="CI77" s="489"/>
      <c r="CJ77" s="490"/>
      <c r="CK77" s="488"/>
      <c r="CL77" s="489"/>
      <c r="CM77" s="489"/>
      <c r="CN77" s="489"/>
      <c r="CO77" s="489"/>
      <c r="CP77" s="489"/>
      <c r="CQ77" s="489"/>
      <c r="CR77" s="489"/>
      <c r="CS77" s="489"/>
      <c r="CT77" s="489"/>
      <c r="CU77" s="489"/>
      <c r="CV77" s="489"/>
      <c r="CW77" s="489"/>
      <c r="CX77" s="489"/>
      <c r="CY77" s="489"/>
      <c r="CZ77" s="489"/>
      <c r="DA77" s="489"/>
    </row>
    <row r="78" spans="1:105" s="6" customFormat="1" ht="15" customHeight="1" x14ac:dyDescent="0.2">
      <c r="A78" s="486"/>
      <c r="B78" s="486"/>
      <c r="C78" s="486"/>
      <c r="D78" s="486"/>
      <c r="E78" s="486"/>
      <c r="F78" s="486"/>
      <c r="G78" s="486"/>
      <c r="H78" s="487" t="s">
        <v>250</v>
      </c>
      <c r="I78" s="487"/>
      <c r="J78" s="487"/>
      <c r="K78" s="487"/>
      <c r="L78" s="487"/>
      <c r="M78" s="487"/>
      <c r="N78" s="487"/>
      <c r="O78" s="487"/>
      <c r="P78" s="487"/>
      <c r="Q78" s="487"/>
      <c r="R78" s="487"/>
      <c r="S78" s="487"/>
      <c r="T78" s="487"/>
      <c r="U78" s="487"/>
      <c r="V78" s="487"/>
      <c r="W78" s="487"/>
      <c r="X78" s="487"/>
      <c r="Y78" s="487"/>
      <c r="Z78" s="487"/>
      <c r="AA78" s="487"/>
      <c r="AB78" s="487"/>
      <c r="AC78" s="487"/>
      <c r="AD78" s="487"/>
      <c r="AE78" s="487"/>
      <c r="AF78" s="487"/>
      <c r="AG78" s="487"/>
      <c r="AH78" s="487"/>
      <c r="AI78" s="487"/>
      <c r="AJ78" s="488" t="s">
        <v>200</v>
      </c>
      <c r="AK78" s="489"/>
      <c r="AL78" s="489"/>
      <c r="AM78" s="489"/>
      <c r="AN78" s="489"/>
      <c r="AO78" s="489"/>
      <c r="AP78" s="489"/>
      <c r="AQ78" s="489"/>
      <c r="AR78" s="489"/>
      <c r="AS78" s="489"/>
      <c r="AT78" s="489"/>
      <c r="AU78" s="489"/>
      <c r="AV78" s="489"/>
      <c r="AW78" s="489"/>
      <c r="AX78" s="489"/>
      <c r="AY78" s="490"/>
      <c r="AZ78" s="488"/>
      <c r="BA78" s="489"/>
      <c r="BB78" s="489"/>
      <c r="BC78" s="489"/>
      <c r="BD78" s="489"/>
      <c r="BE78" s="489"/>
      <c r="BF78" s="489"/>
      <c r="BG78" s="489"/>
      <c r="BH78" s="489"/>
      <c r="BI78" s="489"/>
      <c r="BJ78" s="489"/>
      <c r="BK78" s="489"/>
      <c r="BL78" s="489"/>
      <c r="BM78" s="489"/>
      <c r="BN78" s="489"/>
      <c r="BO78" s="489"/>
      <c r="BP78" s="489"/>
      <c r="BQ78" s="489"/>
      <c r="BR78" s="489"/>
      <c r="BS78" s="490"/>
      <c r="BT78" s="488"/>
      <c r="BU78" s="489"/>
      <c r="BV78" s="489"/>
      <c r="BW78" s="489"/>
      <c r="BX78" s="489"/>
      <c r="BY78" s="489"/>
      <c r="BZ78" s="489"/>
      <c r="CA78" s="489"/>
      <c r="CB78" s="489"/>
      <c r="CC78" s="489"/>
      <c r="CD78" s="489"/>
      <c r="CE78" s="489"/>
      <c r="CF78" s="489"/>
      <c r="CG78" s="489"/>
      <c r="CH78" s="489"/>
      <c r="CI78" s="489"/>
      <c r="CJ78" s="490"/>
      <c r="CK78" s="488"/>
      <c r="CL78" s="489"/>
      <c r="CM78" s="489"/>
      <c r="CN78" s="489"/>
      <c r="CO78" s="489"/>
      <c r="CP78" s="489"/>
      <c r="CQ78" s="489"/>
      <c r="CR78" s="489"/>
      <c r="CS78" s="489"/>
      <c r="CT78" s="489"/>
      <c r="CU78" s="489"/>
      <c r="CV78" s="489"/>
      <c r="CW78" s="489"/>
      <c r="CX78" s="489"/>
      <c r="CY78" s="489"/>
      <c r="CZ78" s="489"/>
      <c r="DA78" s="489"/>
    </row>
    <row r="79" spans="1:105" s="6" customFormat="1" ht="15" customHeight="1" x14ac:dyDescent="0.2">
      <c r="A79" s="486" t="s">
        <v>251</v>
      </c>
      <c r="B79" s="486"/>
      <c r="C79" s="486"/>
      <c r="D79" s="486"/>
      <c r="E79" s="486"/>
      <c r="F79" s="486"/>
      <c r="G79" s="486"/>
      <c r="H79" s="487" t="s">
        <v>252</v>
      </c>
      <c r="I79" s="487"/>
      <c r="J79" s="487"/>
      <c r="K79" s="487"/>
      <c r="L79" s="487"/>
      <c r="M79" s="487"/>
      <c r="N79" s="487"/>
      <c r="O79" s="487"/>
      <c r="P79" s="487"/>
      <c r="Q79" s="487"/>
      <c r="R79" s="487"/>
      <c r="S79" s="487"/>
      <c r="T79" s="487"/>
      <c r="U79" s="487"/>
      <c r="V79" s="487"/>
      <c r="W79" s="487"/>
      <c r="X79" s="487"/>
      <c r="Y79" s="487"/>
      <c r="Z79" s="487"/>
      <c r="AA79" s="487"/>
      <c r="AB79" s="487"/>
      <c r="AC79" s="487"/>
      <c r="AD79" s="487"/>
      <c r="AE79" s="487"/>
      <c r="AF79" s="487"/>
      <c r="AG79" s="487"/>
      <c r="AH79" s="487"/>
      <c r="AI79" s="487"/>
      <c r="AJ79" s="488" t="s">
        <v>200</v>
      </c>
      <c r="AK79" s="489"/>
      <c r="AL79" s="489"/>
      <c r="AM79" s="489"/>
      <c r="AN79" s="489"/>
      <c r="AO79" s="489"/>
      <c r="AP79" s="489"/>
      <c r="AQ79" s="489"/>
      <c r="AR79" s="489"/>
      <c r="AS79" s="489"/>
      <c r="AT79" s="489"/>
      <c r="AU79" s="489"/>
      <c r="AV79" s="489"/>
      <c r="AW79" s="489"/>
      <c r="AX79" s="489"/>
      <c r="AY79" s="490"/>
      <c r="AZ79" s="488"/>
      <c r="BA79" s="489"/>
      <c r="BB79" s="489"/>
      <c r="BC79" s="489"/>
      <c r="BD79" s="489"/>
      <c r="BE79" s="489"/>
      <c r="BF79" s="489"/>
      <c r="BG79" s="489"/>
      <c r="BH79" s="489"/>
      <c r="BI79" s="489"/>
      <c r="BJ79" s="489"/>
      <c r="BK79" s="489"/>
      <c r="BL79" s="489"/>
      <c r="BM79" s="489"/>
      <c r="BN79" s="489"/>
      <c r="BO79" s="489"/>
      <c r="BP79" s="489"/>
      <c r="BQ79" s="489"/>
      <c r="BR79" s="489"/>
      <c r="BS79" s="490"/>
      <c r="BT79" s="488"/>
      <c r="BU79" s="489"/>
      <c r="BV79" s="489"/>
      <c r="BW79" s="489"/>
      <c r="BX79" s="489"/>
      <c r="BY79" s="489"/>
      <c r="BZ79" s="489"/>
      <c r="CA79" s="489"/>
      <c r="CB79" s="489"/>
      <c r="CC79" s="489"/>
      <c r="CD79" s="489"/>
      <c r="CE79" s="489"/>
      <c r="CF79" s="489"/>
      <c r="CG79" s="489"/>
      <c r="CH79" s="489"/>
      <c r="CI79" s="489"/>
      <c r="CJ79" s="490"/>
      <c r="CK79" s="488"/>
      <c r="CL79" s="489"/>
      <c r="CM79" s="489"/>
      <c r="CN79" s="489"/>
      <c r="CO79" s="489"/>
      <c r="CP79" s="489"/>
      <c r="CQ79" s="489"/>
      <c r="CR79" s="489"/>
      <c r="CS79" s="489"/>
      <c r="CT79" s="489"/>
      <c r="CU79" s="489"/>
      <c r="CV79" s="489"/>
      <c r="CW79" s="489"/>
      <c r="CX79" s="489"/>
      <c r="CY79" s="489"/>
      <c r="CZ79" s="489"/>
      <c r="DA79" s="489"/>
    </row>
    <row r="80" spans="1:105" s="6" customFormat="1" ht="15" customHeight="1" x14ac:dyDescent="0.2">
      <c r="A80" s="486"/>
      <c r="B80" s="486"/>
      <c r="C80" s="486"/>
      <c r="D80" s="486"/>
      <c r="E80" s="486"/>
      <c r="F80" s="486"/>
      <c r="G80" s="486"/>
      <c r="H80" s="487" t="s">
        <v>249</v>
      </c>
      <c r="I80" s="487"/>
      <c r="J80" s="487"/>
      <c r="K80" s="487"/>
      <c r="L80" s="487"/>
      <c r="M80" s="487"/>
      <c r="N80" s="487"/>
      <c r="O80" s="487"/>
      <c r="P80" s="487"/>
      <c r="Q80" s="487"/>
      <c r="R80" s="487"/>
      <c r="S80" s="487"/>
      <c r="T80" s="487"/>
      <c r="U80" s="487"/>
      <c r="V80" s="487"/>
      <c r="W80" s="487"/>
      <c r="X80" s="487"/>
      <c r="Y80" s="487"/>
      <c r="Z80" s="487"/>
      <c r="AA80" s="487"/>
      <c r="AB80" s="487"/>
      <c r="AC80" s="487"/>
      <c r="AD80" s="487"/>
      <c r="AE80" s="487"/>
      <c r="AF80" s="487"/>
      <c r="AG80" s="487"/>
      <c r="AH80" s="487"/>
      <c r="AI80" s="487"/>
      <c r="AJ80" s="488" t="s">
        <v>200</v>
      </c>
      <c r="AK80" s="489"/>
      <c r="AL80" s="489"/>
      <c r="AM80" s="489"/>
      <c r="AN80" s="489"/>
      <c r="AO80" s="489"/>
      <c r="AP80" s="489"/>
      <c r="AQ80" s="489"/>
      <c r="AR80" s="489"/>
      <c r="AS80" s="489"/>
      <c r="AT80" s="489"/>
      <c r="AU80" s="489"/>
      <c r="AV80" s="489"/>
      <c r="AW80" s="489"/>
      <c r="AX80" s="489"/>
      <c r="AY80" s="490"/>
      <c r="AZ80" s="488"/>
      <c r="BA80" s="489"/>
      <c r="BB80" s="489"/>
      <c r="BC80" s="489"/>
      <c r="BD80" s="489"/>
      <c r="BE80" s="489"/>
      <c r="BF80" s="489"/>
      <c r="BG80" s="489"/>
      <c r="BH80" s="489"/>
      <c r="BI80" s="489"/>
      <c r="BJ80" s="489"/>
      <c r="BK80" s="489"/>
      <c r="BL80" s="489"/>
      <c r="BM80" s="489"/>
      <c r="BN80" s="489"/>
      <c r="BO80" s="489"/>
      <c r="BP80" s="489"/>
      <c r="BQ80" s="489"/>
      <c r="BR80" s="489"/>
      <c r="BS80" s="490"/>
      <c r="BT80" s="488"/>
      <c r="BU80" s="489"/>
      <c r="BV80" s="489"/>
      <c r="BW80" s="489"/>
      <c r="BX80" s="489"/>
      <c r="BY80" s="489"/>
      <c r="BZ80" s="489"/>
      <c r="CA80" s="489"/>
      <c r="CB80" s="489"/>
      <c r="CC80" s="489"/>
      <c r="CD80" s="489"/>
      <c r="CE80" s="489"/>
      <c r="CF80" s="489"/>
      <c r="CG80" s="489"/>
      <c r="CH80" s="489"/>
      <c r="CI80" s="489"/>
      <c r="CJ80" s="490"/>
      <c r="CK80" s="488"/>
      <c r="CL80" s="489"/>
      <c r="CM80" s="489"/>
      <c r="CN80" s="489"/>
      <c r="CO80" s="489"/>
      <c r="CP80" s="489"/>
      <c r="CQ80" s="489"/>
      <c r="CR80" s="489"/>
      <c r="CS80" s="489"/>
      <c r="CT80" s="489"/>
      <c r="CU80" s="489"/>
      <c r="CV80" s="489"/>
      <c r="CW80" s="489"/>
      <c r="CX80" s="489"/>
      <c r="CY80" s="489"/>
      <c r="CZ80" s="489"/>
      <c r="DA80" s="489"/>
    </row>
    <row r="81" spans="1:105" s="6" customFormat="1" ht="15" customHeight="1" x14ac:dyDescent="0.2">
      <c r="A81" s="486"/>
      <c r="B81" s="486"/>
      <c r="C81" s="486"/>
      <c r="D81" s="486"/>
      <c r="E81" s="486"/>
      <c r="F81" s="486"/>
      <c r="G81" s="486"/>
      <c r="H81" s="487" t="s">
        <v>250</v>
      </c>
      <c r="I81" s="487"/>
      <c r="J81" s="487"/>
      <c r="K81" s="487"/>
      <c r="L81" s="487"/>
      <c r="M81" s="487"/>
      <c r="N81" s="487"/>
      <c r="O81" s="487"/>
      <c r="P81" s="487"/>
      <c r="Q81" s="487"/>
      <c r="R81" s="487"/>
      <c r="S81" s="487"/>
      <c r="T81" s="487"/>
      <c r="U81" s="487"/>
      <c r="V81" s="487"/>
      <c r="W81" s="487"/>
      <c r="X81" s="487"/>
      <c r="Y81" s="487"/>
      <c r="Z81" s="487"/>
      <c r="AA81" s="487"/>
      <c r="AB81" s="487"/>
      <c r="AC81" s="487"/>
      <c r="AD81" s="487"/>
      <c r="AE81" s="487"/>
      <c r="AF81" s="487"/>
      <c r="AG81" s="487"/>
      <c r="AH81" s="487"/>
      <c r="AI81" s="487"/>
      <c r="AJ81" s="488" t="s">
        <v>200</v>
      </c>
      <c r="AK81" s="489"/>
      <c r="AL81" s="489"/>
      <c r="AM81" s="489"/>
      <c r="AN81" s="489"/>
      <c r="AO81" s="489"/>
      <c r="AP81" s="489"/>
      <c r="AQ81" s="489"/>
      <c r="AR81" s="489"/>
      <c r="AS81" s="489"/>
      <c r="AT81" s="489"/>
      <c r="AU81" s="489"/>
      <c r="AV81" s="489"/>
      <c r="AW81" s="489"/>
      <c r="AX81" s="489"/>
      <c r="AY81" s="490"/>
      <c r="AZ81" s="488"/>
      <c r="BA81" s="489"/>
      <c r="BB81" s="489"/>
      <c r="BC81" s="489"/>
      <c r="BD81" s="489"/>
      <c r="BE81" s="489"/>
      <c r="BF81" s="489"/>
      <c r="BG81" s="489"/>
      <c r="BH81" s="489"/>
      <c r="BI81" s="489"/>
      <c r="BJ81" s="489"/>
      <c r="BK81" s="489"/>
      <c r="BL81" s="489"/>
      <c r="BM81" s="489"/>
      <c r="BN81" s="489"/>
      <c r="BO81" s="489"/>
      <c r="BP81" s="489"/>
      <c r="BQ81" s="489"/>
      <c r="BR81" s="489"/>
      <c r="BS81" s="490"/>
      <c r="BT81" s="488"/>
      <c r="BU81" s="489"/>
      <c r="BV81" s="489"/>
      <c r="BW81" s="489"/>
      <c r="BX81" s="489"/>
      <c r="BY81" s="489"/>
      <c r="BZ81" s="489"/>
      <c r="CA81" s="489"/>
      <c r="CB81" s="489"/>
      <c r="CC81" s="489"/>
      <c r="CD81" s="489"/>
      <c r="CE81" s="489"/>
      <c r="CF81" s="489"/>
      <c r="CG81" s="489"/>
      <c r="CH81" s="489"/>
      <c r="CI81" s="489"/>
      <c r="CJ81" s="490"/>
      <c r="CK81" s="488"/>
      <c r="CL81" s="489"/>
      <c r="CM81" s="489"/>
      <c r="CN81" s="489"/>
      <c r="CO81" s="489"/>
      <c r="CP81" s="489"/>
      <c r="CQ81" s="489"/>
      <c r="CR81" s="489"/>
      <c r="CS81" s="489"/>
      <c r="CT81" s="489"/>
      <c r="CU81" s="489"/>
      <c r="CV81" s="489"/>
      <c r="CW81" s="489"/>
      <c r="CX81" s="489"/>
      <c r="CY81" s="489"/>
      <c r="CZ81" s="489"/>
      <c r="DA81" s="489"/>
    </row>
    <row r="82" spans="1:105" s="6" customFormat="1" ht="15" customHeight="1" x14ac:dyDescent="0.2">
      <c r="A82" s="486"/>
      <c r="B82" s="486"/>
      <c r="C82" s="486"/>
      <c r="D82" s="486"/>
      <c r="E82" s="486"/>
      <c r="F82" s="486"/>
      <c r="G82" s="486"/>
      <c r="H82" s="487" t="s">
        <v>213</v>
      </c>
      <c r="I82" s="487"/>
      <c r="J82" s="487"/>
      <c r="K82" s="487"/>
      <c r="L82" s="487"/>
      <c r="M82" s="487"/>
      <c r="N82" s="487"/>
      <c r="O82" s="487"/>
      <c r="P82" s="487"/>
      <c r="Q82" s="487"/>
      <c r="R82" s="487"/>
      <c r="S82" s="487"/>
      <c r="T82" s="487"/>
      <c r="U82" s="487"/>
      <c r="V82" s="487"/>
      <c r="W82" s="487"/>
      <c r="X82" s="487"/>
      <c r="Y82" s="487"/>
      <c r="Z82" s="487"/>
      <c r="AA82" s="487"/>
      <c r="AB82" s="487"/>
      <c r="AC82" s="487"/>
      <c r="AD82" s="487"/>
      <c r="AE82" s="487"/>
      <c r="AF82" s="487"/>
      <c r="AG82" s="487"/>
      <c r="AH82" s="487"/>
      <c r="AI82" s="487"/>
      <c r="AJ82" s="488" t="s">
        <v>200</v>
      </c>
      <c r="AK82" s="489"/>
      <c r="AL82" s="489"/>
      <c r="AM82" s="489"/>
      <c r="AN82" s="489"/>
      <c r="AO82" s="489"/>
      <c r="AP82" s="489"/>
      <c r="AQ82" s="489"/>
      <c r="AR82" s="489"/>
      <c r="AS82" s="489"/>
      <c r="AT82" s="489"/>
      <c r="AU82" s="489"/>
      <c r="AV82" s="489"/>
      <c r="AW82" s="489"/>
      <c r="AX82" s="489"/>
      <c r="AY82" s="490"/>
      <c r="AZ82" s="488"/>
      <c r="BA82" s="489"/>
      <c r="BB82" s="489"/>
      <c r="BC82" s="489"/>
      <c r="BD82" s="489"/>
      <c r="BE82" s="489"/>
      <c r="BF82" s="489"/>
      <c r="BG82" s="489"/>
      <c r="BH82" s="489"/>
      <c r="BI82" s="489"/>
      <c r="BJ82" s="489"/>
      <c r="BK82" s="489"/>
      <c r="BL82" s="489"/>
      <c r="BM82" s="489"/>
      <c r="BN82" s="489"/>
      <c r="BO82" s="489"/>
      <c r="BP82" s="489"/>
      <c r="BQ82" s="489"/>
      <c r="BR82" s="489"/>
      <c r="BS82" s="490"/>
      <c r="BT82" s="488"/>
      <c r="BU82" s="489"/>
      <c r="BV82" s="489"/>
      <c r="BW82" s="489"/>
      <c r="BX82" s="489"/>
      <c r="BY82" s="489"/>
      <c r="BZ82" s="489"/>
      <c r="CA82" s="489"/>
      <c r="CB82" s="489"/>
      <c r="CC82" s="489"/>
      <c r="CD82" s="489"/>
      <c r="CE82" s="489"/>
      <c r="CF82" s="489"/>
      <c r="CG82" s="489"/>
      <c r="CH82" s="489"/>
      <c r="CI82" s="489"/>
      <c r="CJ82" s="490"/>
      <c r="CK82" s="488"/>
      <c r="CL82" s="489"/>
      <c r="CM82" s="489"/>
      <c r="CN82" s="489"/>
      <c r="CO82" s="489"/>
      <c r="CP82" s="489"/>
      <c r="CQ82" s="489"/>
      <c r="CR82" s="489"/>
      <c r="CS82" s="489"/>
      <c r="CT82" s="489"/>
      <c r="CU82" s="489"/>
      <c r="CV82" s="489"/>
      <c r="CW82" s="489"/>
      <c r="CX82" s="489"/>
      <c r="CY82" s="489"/>
      <c r="CZ82" s="489"/>
      <c r="DA82" s="489"/>
    </row>
    <row r="83" spans="1:105" s="6" customFormat="1" ht="120" customHeight="1" x14ac:dyDescent="0.2">
      <c r="A83" s="486" t="s">
        <v>253</v>
      </c>
      <c r="B83" s="486"/>
      <c r="C83" s="486"/>
      <c r="D83" s="486"/>
      <c r="E83" s="486"/>
      <c r="F83" s="486"/>
      <c r="G83" s="486"/>
      <c r="H83" s="487" t="s">
        <v>254</v>
      </c>
      <c r="I83" s="487"/>
      <c r="J83" s="487"/>
      <c r="K83" s="487"/>
      <c r="L83" s="487"/>
      <c r="M83" s="487"/>
      <c r="N83" s="487"/>
      <c r="O83" s="487"/>
      <c r="P83" s="487"/>
      <c r="Q83" s="487"/>
      <c r="R83" s="487"/>
      <c r="S83" s="487"/>
      <c r="T83" s="487"/>
      <c r="U83" s="487"/>
      <c r="V83" s="487"/>
      <c r="W83" s="487"/>
      <c r="X83" s="487"/>
      <c r="Y83" s="487"/>
      <c r="Z83" s="487"/>
      <c r="AA83" s="487"/>
      <c r="AB83" s="487"/>
      <c r="AC83" s="487"/>
      <c r="AD83" s="487"/>
      <c r="AE83" s="487"/>
      <c r="AF83" s="487"/>
      <c r="AG83" s="487"/>
      <c r="AH83" s="487"/>
      <c r="AI83" s="487"/>
      <c r="AJ83" s="488" t="s">
        <v>200</v>
      </c>
      <c r="AK83" s="489"/>
      <c r="AL83" s="489"/>
      <c r="AM83" s="489"/>
      <c r="AN83" s="489"/>
      <c r="AO83" s="489"/>
      <c r="AP83" s="489"/>
      <c r="AQ83" s="489"/>
      <c r="AR83" s="489"/>
      <c r="AS83" s="489"/>
      <c r="AT83" s="489"/>
      <c r="AU83" s="489"/>
      <c r="AV83" s="489"/>
      <c r="AW83" s="489"/>
      <c r="AX83" s="489"/>
      <c r="AY83" s="490"/>
      <c r="AZ83" s="488"/>
      <c r="BA83" s="489"/>
      <c r="BB83" s="489"/>
      <c r="BC83" s="489"/>
      <c r="BD83" s="489"/>
      <c r="BE83" s="489"/>
      <c r="BF83" s="489"/>
      <c r="BG83" s="489"/>
      <c r="BH83" s="489"/>
      <c r="BI83" s="489"/>
      <c r="BJ83" s="489"/>
      <c r="BK83" s="489"/>
      <c r="BL83" s="489"/>
      <c r="BM83" s="489"/>
      <c r="BN83" s="489"/>
      <c r="BO83" s="489"/>
      <c r="BP83" s="489"/>
      <c r="BQ83" s="489"/>
      <c r="BR83" s="489"/>
      <c r="BS83" s="490"/>
      <c r="BT83" s="488"/>
      <c r="BU83" s="489"/>
      <c r="BV83" s="489"/>
      <c r="BW83" s="489"/>
      <c r="BX83" s="489"/>
      <c r="BY83" s="489"/>
      <c r="BZ83" s="489"/>
      <c r="CA83" s="489"/>
      <c r="CB83" s="489"/>
      <c r="CC83" s="489"/>
      <c r="CD83" s="489"/>
      <c r="CE83" s="489"/>
      <c r="CF83" s="489"/>
      <c r="CG83" s="489"/>
      <c r="CH83" s="489"/>
      <c r="CI83" s="489"/>
      <c r="CJ83" s="490"/>
      <c r="CK83" s="488"/>
      <c r="CL83" s="489"/>
      <c r="CM83" s="489"/>
      <c r="CN83" s="489"/>
      <c r="CO83" s="489"/>
      <c r="CP83" s="489"/>
      <c r="CQ83" s="489"/>
      <c r="CR83" s="489"/>
      <c r="CS83" s="489"/>
      <c r="CT83" s="489"/>
      <c r="CU83" s="489"/>
      <c r="CV83" s="489"/>
      <c r="CW83" s="489"/>
      <c r="CX83" s="489"/>
      <c r="CY83" s="489"/>
      <c r="CZ83" s="489"/>
      <c r="DA83" s="489"/>
    </row>
    <row r="84" spans="1:105" s="6" customFormat="1" ht="27.75" customHeight="1" x14ac:dyDescent="0.2">
      <c r="A84" s="486" t="s">
        <v>255</v>
      </c>
      <c r="B84" s="486"/>
      <c r="C84" s="486"/>
      <c r="D84" s="486"/>
      <c r="E84" s="486"/>
      <c r="F84" s="486"/>
      <c r="G84" s="486"/>
      <c r="H84" s="487" t="s">
        <v>248</v>
      </c>
      <c r="I84" s="487"/>
      <c r="J84" s="487"/>
      <c r="K84" s="487"/>
      <c r="L84" s="487"/>
      <c r="M84" s="487"/>
      <c r="N84" s="487"/>
      <c r="O84" s="487"/>
      <c r="P84" s="487"/>
      <c r="Q84" s="487"/>
      <c r="R84" s="487"/>
      <c r="S84" s="487"/>
      <c r="T84" s="487"/>
      <c r="U84" s="487"/>
      <c r="V84" s="487"/>
      <c r="W84" s="487"/>
      <c r="X84" s="487"/>
      <c r="Y84" s="487"/>
      <c r="Z84" s="487"/>
      <c r="AA84" s="487"/>
      <c r="AB84" s="487"/>
      <c r="AC84" s="487"/>
      <c r="AD84" s="487"/>
      <c r="AE84" s="487"/>
      <c r="AF84" s="487"/>
      <c r="AG84" s="487"/>
      <c r="AH84" s="487"/>
      <c r="AI84" s="487"/>
      <c r="AJ84" s="488" t="s">
        <v>200</v>
      </c>
      <c r="AK84" s="489"/>
      <c r="AL84" s="489"/>
      <c r="AM84" s="489"/>
      <c r="AN84" s="489"/>
      <c r="AO84" s="489"/>
      <c r="AP84" s="489"/>
      <c r="AQ84" s="489"/>
      <c r="AR84" s="489"/>
      <c r="AS84" s="489"/>
      <c r="AT84" s="489"/>
      <c r="AU84" s="489"/>
      <c r="AV84" s="489"/>
      <c r="AW84" s="489"/>
      <c r="AX84" s="489"/>
      <c r="AY84" s="490"/>
      <c r="AZ84" s="488"/>
      <c r="BA84" s="489"/>
      <c r="BB84" s="489"/>
      <c r="BC84" s="489"/>
      <c r="BD84" s="489"/>
      <c r="BE84" s="489"/>
      <c r="BF84" s="489"/>
      <c r="BG84" s="489"/>
      <c r="BH84" s="489"/>
      <c r="BI84" s="489"/>
      <c r="BJ84" s="489"/>
      <c r="BK84" s="489"/>
      <c r="BL84" s="489"/>
      <c r="BM84" s="489"/>
      <c r="BN84" s="489"/>
      <c r="BO84" s="489"/>
      <c r="BP84" s="489"/>
      <c r="BQ84" s="489"/>
      <c r="BR84" s="489"/>
      <c r="BS84" s="490"/>
      <c r="BT84" s="488"/>
      <c r="BU84" s="489"/>
      <c r="BV84" s="489"/>
      <c r="BW84" s="489"/>
      <c r="BX84" s="489"/>
      <c r="BY84" s="489"/>
      <c r="BZ84" s="489"/>
      <c r="CA84" s="489"/>
      <c r="CB84" s="489"/>
      <c r="CC84" s="489"/>
      <c r="CD84" s="489"/>
      <c r="CE84" s="489"/>
      <c r="CF84" s="489"/>
      <c r="CG84" s="489"/>
      <c r="CH84" s="489"/>
      <c r="CI84" s="489"/>
      <c r="CJ84" s="490"/>
      <c r="CK84" s="488"/>
      <c r="CL84" s="489"/>
      <c r="CM84" s="489"/>
      <c r="CN84" s="489"/>
      <c r="CO84" s="489"/>
      <c r="CP84" s="489"/>
      <c r="CQ84" s="489"/>
      <c r="CR84" s="489"/>
      <c r="CS84" s="489"/>
      <c r="CT84" s="489"/>
      <c r="CU84" s="489"/>
      <c r="CV84" s="489"/>
      <c r="CW84" s="489"/>
      <c r="CX84" s="489"/>
      <c r="CY84" s="489"/>
      <c r="CZ84" s="489"/>
      <c r="DA84" s="489"/>
    </row>
    <row r="85" spans="1:105" s="6" customFormat="1" ht="15" customHeight="1" x14ac:dyDescent="0.2">
      <c r="A85" s="486"/>
      <c r="B85" s="486"/>
      <c r="C85" s="486"/>
      <c r="D85" s="486"/>
      <c r="E85" s="486"/>
      <c r="F85" s="486"/>
      <c r="G85" s="486"/>
      <c r="H85" s="487" t="s">
        <v>249</v>
      </c>
      <c r="I85" s="487"/>
      <c r="J85" s="487"/>
      <c r="K85" s="487"/>
      <c r="L85" s="487"/>
      <c r="M85" s="487"/>
      <c r="N85" s="487"/>
      <c r="O85" s="487"/>
      <c r="P85" s="487"/>
      <c r="Q85" s="487"/>
      <c r="R85" s="487"/>
      <c r="S85" s="487"/>
      <c r="T85" s="487"/>
      <c r="U85" s="487"/>
      <c r="V85" s="487"/>
      <c r="W85" s="487"/>
      <c r="X85" s="487"/>
      <c r="Y85" s="487"/>
      <c r="Z85" s="487"/>
      <c r="AA85" s="487"/>
      <c r="AB85" s="487"/>
      <c r="AC85" s="487"/>
      <c r="AD85" s="487"/>
      <c r="AE85" s="487"/>
      <c r="AF85" s="487"/>
      <c r="AG85" s="487"/>
      <c r="AH85" s="487"/>
      <c r="AI85" s="487"/>
      <c r="AJ85" s="488" t="s">
        <v>200</v>
      </c>
      <c r="AK85" s="489"/>
      <c r="AL85" s="489"/>
      <c r="AM85" s="489"/>
      <c r="AN85" s="489"/>
      <c r="AO85" s="489"/>
      <c r="AP85" s="489"/>
      <c r="AQ85" s="489"/>
      <c r="AR85" s="489"/>
      <c r="AS85" s="489"/>
      <c r="AT85" s="489"/>
      <c r="AU85" s="489"/>
      <c r="AV85" s="489"/>
      <c r="AW85" s="489"/>
      <c r="AX85" s="489"/>
      <c r="AY85" s="490"/>
      <c r="AZ85" s="488"/>
      <c r="BA85" s="489"/>
      <c r="BB85" s="489"/>
      <c r="BC85" s="489"/>
      <c r="BD85" s="489"/>
      <c r="BE85" s="489"/>
      <c r="BF85" s="489"/>
      <c r="BG85" s="489"/>
      <c r="BH85" s="489"/>
      <c r="BI85" s="489"/>
      <c r="BJ85" s="489"/>
      <c r="BK85" s="489"/>
      <c r="BL85" s="489"/>
      <c r="BM85" s="489"/>
      <c r="BN85" s="489"/>
      <c r="BO85" s="489"/>
      <c r="BP85" s="489"/>
      <c r="BQ85" s="489"/>
      <c r="BR85" s="489"/>
      <c r="BS85" s="490"/>
      <c r="BT85" s="488"/>
      <c r="BU85" s="489"/>
      <c r="BV85" s="489"/>
      <c r="BW85" s="489"/>
      <c r="BX85" s="489"/>
      <c r="BY85" s="489"/>
      <c r="BZ85" s="489"/>
      <c r="CA85" s="489"/>
      <c r="CB85" s="489"/>
      <c r="CC85" s="489"/>
      <c r="CD85" s="489"/>
      <c r="CE85" s="489"/>
      <c r="CF85" s="489"/>
      <c r="CG85" s="489"/>
      <c r="CH85" s="489"/>
      <c r="CI85" s="489"/>
      <c r="CJ85" s="490"/>
      <c r="CK85" s="488"/>
      <c r="CL85" s="489"/>
      <c r="CM85" s="489"/>
      <c r="CN85" s="489"/>
      <c r="CO85" s="489"/>
      <c r="CP85" s="489"/>
      <c r="CQ85" s="489"/>
      <c r="CR85" s="489"/>
      <c r="CS85" s="489"/>
      <c r="CT85" s="489"/>
      <c r="CU85" s="489"/>
      <c r="CV85" s="489"/>
      <c r="CW85" s="489"/>
      <c r="CX85" s="489"/>
      <c r="CY85" s="489"/>
      <c r="CZ85" s="489"/>
      <c r="DA85" s="489"/>
    </row>
    <row r="86" spans="1:105" s="6" customFormat="1" ht="15" customHeight="1" x14ac:dyDescent="0.2">
      <c r="A86" s="486"/>
      <c r="B86" s="486"/>
      <c r="C86" s="486"/>
      <c r="D86" s="486"/>
      <c r="E86" s="486"/>
      <c r="F86" s="486"/>
      <c r="G86" s="486"/>
      <c r="H86" s="487" t="s">
        <v>250</v>
      </c>
      <c r="I86" s="487"/>
      <c r="J86" s="487"/>
      <c r="K86" s="487"/>
      <c r="L86" s="487"/>
      <c r="M86" s="487"/>
      <c r="N86" s="487"/>
      <c r="O86" s="487"/>
      <c r="P86" s="487"/>
      <c r="Q86" s="487"/>
      <c r="R86" s="487"/>
      <c r="S86" s="487"/>
      <c r="T86" s="487"/>
      <c r="U86" s="487"/>
      <c r="V86" s="487"/>
      <c r="W86" s="487"/>
      <c r="X86" s="487"/>
      <c r="Y86" s="487"/>
      <c r="Z86" s="487"/>
      <c r="AA86" s="487"/>
      <c r="AB86" s="487"/>
      <c r="AC86" s="487"/>
      <c r="AD86" s="487"/>
      <c r="AE86" s="487"/>
      <c r="AF86" s="487"/>
      <c r="AG86" s="487"/>
      <c r="AH86" s="487"/>
      <c r="AI86" s="487"/>
      <c r="AJ86" s="488" t="s">
        <v>200</v>
      </c>
      <c r="AK86" s="489"/>
      <c r="AL86" s="489"/>
      <c r="AM86" s="489"/>
      <c r="AN86" s="489"/>
      <c r="AO86" s="489"/>
      <c r="AP86" s="489"/>
      <c r="AQ86" s="489"/>
      <c r="AR86" s="489"/>
      <c r="AS86" s="489"/>
      <c r="AT86" s="489"/>
      <c r="AU86" s="489"/>
      <c r="AV86" s="489"/>
      <c r="AW86" s="489"/>
      <c r="AX86" s="489"/>
      <c r="AY86" s="490"/>
      <c r="AZ86" s="488"/>
      <c r="BA86" s="489"/>
      <c r="BB86" s="489"/>
      <c r="BC86" s="489"/>
      <c r="BD86" s="489"/>
      <c r="BE86" s="489"/>
      <c r="BF86" s="489"/>
      <c r="BG86" s="489"/>
      <c r="BH86" s="489"/>
      <c r="BI86" s="489"/>
      <c r="BJ86" s="489"/>
      <c r="BK86" s="489"/>
      <c r="BL86" s="489"/>
      <c r="BM86" s="489"/>
      <c r="BN86" s="489"/>
      <c r="BO86" s="489"/>
      <c r="BP86" s="489"/>
      <c r="BQ86" s="489"/>
      <c r="BR86" s="489"/>
      <c r="BS86" s="490"/>
      <c r="BT86" s="488"/>
      <c r="BU86" s="489"/>
      <c r="BV86" s="489"/>
      <c r="BW86" s="489"/>
      <c r="BX86" s="489"/>
      <c r="BY86" s="489"/>
      <c r="BZ86" s="489"/>
      <c r="CA86" s="489"/>
      <c r="CB86" s="489"/>
      <c r="CC86" s="489"/>
      <c r="CD86" s="489"/>
      <c r="CE86" s="489"/>
      <c r="CF86" s="489"/>
      <c r="CG86" s="489"/>
      <c r="CH86" s="489"/>
      <c r="CI86" s="489"/>
      <c r="CJ86" s="490"/>
      <c r="CK86" s="488"/>
      <c r="CL86" s="489"/>
      <c r="CM86" s="489"/>
      <c r="CN86" s="489"/>
      <c r="CO86" s="489"/>
      <c r="CP86" s="489"/>
      <c r="CQ86" s="489"/>
      <c r="CR86" s="489"/>
      <c r="CS86" s="489"/>
      <c r="CT86" s="489"/>
      <c r="CU86" s="489"/>
      <c r="CV86" s="489"/>
      <c r="CW86" s="489"/>
      <c r="CX86" s="489"/>
      <c r="CY86" s="489"/>
      <c r="CZ86" s="489"/>
      <c r="DA86" s="489"/>
    </row>
    <row r="87" spans="1:105" s="6" customFormat="1" ht="15" customHeight="1" x14ac:dyDescent="0.2">
      <c r="A87" s="486" t="s">
        <v>256</v>
      </c>
      <c r="B87" s="486"/>
      <c r="C87" s="486"/>
      <c r="D87" s="486"/>
      <c r="E87" s="486"/>
      <c r="F87" s="486"/>
      <c r="G87" s="486"/>
      <c r="H87" s="487" t="s">
        <v>252</v>
      </c>
      <c r="I87" s="487"/>
      <c r="J87" s="487"/>
      <c r="K87" s="487"/>
      <c r="L87" s="487"/>
      <c r="M87" s="487"/>
      <c r="N87" s="487"/>
      <c r="O87" s="487"/>
      <c r="P87" s="487"/>
      <c r="Q87" s="487"/>
      <c r="R87" s="487"/>
      <c r="S87" s="487"/>
      <c r="T87" s="487"/>
      <c r="U87" s="487"/>
      <c r="V87" s="487"/>
      <c r="W87" s="487"/>
      <c r="X87" s="487"/>
      <c r="Y87" s="487"/>
      <c r="Z87" s="487"/>
      <c r="AA87" s="487"/>
      <c r="AB87" s="487"/>
      <c r="AC87" s="487"/>
      <c r="AD87" s="487"/>
      <c r="AE87" s="487"/>
      <c r="AF87" s="487"/>
      <c r="AG87" s="487"/>
      <c r="AH87" s="487"/>
      <c r="AI87" s="487"/>
      <c r="AJ87" s="488" t="s">
        <v>200</v>
      </c>
      <c r="AK87" s="489"/>
      <c r="AL87" s="489"/>
      <c r="AM87" s="489"/>
      <c r="AN87" s="489"/>
      <c r="AO87" s="489"/>
      <c r="AP87" s="489"/>
      <c r="AQ87" s="489"/>
      <c r="AR87" s="489"/>
      <c r="AS87" s="489"/>
      <c r="AT87" s="489"/>
      <c r="AU87" s="489"/>
      <c r="AV87" s="489"/>
      <c r="AW87" s="489"/>
      <c r="AX87" s="489"/>
      <c r="AY87" s="490"/>
      <c r="AZ87" s="488"/>
      <c r="BA87" s="489"/>
      <c r="BB87" s="489"/>
      <c r="BC87" s="489"/>
      <c r="BD87" s="489"/>
      <c r="BE87" s="489"/>
      <c r="BF87" s="489"/>
      <c r="BG87" s="489"/>
      <c r="BH87" s="489"/>
      <c r="BI87" s="489"/>
      <c r="BJ87" s="489"/>
      <c r="BK87" s="489"/>
      <c r="BL87" s="489"/>
      <c r="BM87" s="489"/>
      <c r="BN87" s="489"/>
      <c r="BO87" s="489"/>
      <c r="BP87" s="489"/>
      <c r="BQ87" s="489"/>
      <c r="BR87" s="489"/>
      <c r="BS87" s="490"/>
      <c r="BT87" s="488"/>
      <c r="BU87" s="489"/>
      <c r="BV87" s="489"/>
      <c r="BW87" s="489"/>
      <c r="BX87" s="489"/>
      <c r="BY87" s="489"/>
      <c r="BZ87" s="489"/>
      <c r="CA87" s="489"/>
      <c r="CB87" s="489"/>
      <c r="CC87" s="489"/>
      <c r="CD87" s="489"/>
      <c r="CE87" s="489"/>
      <c r="CF87" s="489"/>
      <c r="CG87" s="489"/>
      <c r="CH87" s="489"/>
      <c r="CI87" s="489"/>
      <c r="CJ87" s="490"/>
      <c r="CK87" s="488"/>
      <c r="CL87" s="489"/>
      <c r="CM87" s="489"/>
      <c r="CN87" s="489"/>
      <c r="CO87" s="489"/>
      <c r="CP87" s="489"/>
      <c r="CQ87" s="489"/>
      <c r="CR87" s="489"/>
      <c r="CS87" s="489"/>
      <c r="CT87" s="489"/>
      <c r="CU87" s="489"/>
      <c r="CV87" s="489"/>
      <c r="CW87" s="489"/>
      <c r="CX87" s="489"/>
      <c r="CY87" s="489"/>
      <c r="CZ87" s="489"/>
      <c r="DA87" s="489"/>
    </row>
    <row r="88" spans="1:105" s="6" customFormat="1" ht="15" customHeight="1" x14ac:dyDescent="0.2">
      <c r="A88" s="486"/>
      <c r="B88" s="486"/>
      <c r="C88" s="486"/>
      <c r="D88" s="486"/>
      <c r="E88" s="486"/>
      <c r="F88" s="486"/>
      <c r="G88" s="486"/>
      <c r="H88" s="487" t="s">
        <v>249</v>
      </c>
      <c r="I88" s="487"/>
      <c r="J88" s="487"/>
      <c r="K88" s="487"/>
      <c r="L88" s="487"/>
      <c r="M88" s="487"/>
      <c r="N88" s="487"/>
      <c r="O88" s="487"/>
      <c r="P88" s="487"/>
      <c r="Q88" s="487"/>
      <c r="R88" s="487"/>
      <c r="S88" s="487"/>
      <c r="T88" s="487"/>
      <c r="U88" s="487"/>
      <c r="V88" s="487"/>
      <c r="W88" s="487"/>
      <c r="X88" s="487"/>
      <c r="Y88" s="487"/>
      <c r="Z88" s="487"/>
      <c r="AA88" s="487"/>
      <c r="AB88" s="487"/>
      <c r="AC88" s="487"/>
      <c r="AD88" s="487"/>
      <c r="AE88" s="487"/>
      <c r="AF88" s="487"/>
      <c r="AG88" s="487"/>
      <c r="AH88" s="487"/>
      <c r="AI88" s="487"/>
      <c r="AJ88" s="488" t="s">
        <v>200</v>
      </c>
      <c r="AK88" s="489"/>
      <c r="AL88" s="489"/>
      <c r="AM88" s="489"/>
      <c r="AN88" s="489"/>
      <c r="AO88" s="489"/>
      <c r="AP88" s="489"/>
      <c r="AQ88" s="489"/>
      <c r="AR88" s="489"/>
      <c r="AS88" s="489"/>
      <c r="AT88" s="489"/>
      <c r="AU88" s="489"/>
      <c r="AV88" s="489"/>
      <c r="AW88" s="489"/>
      <c r="AX88" s="489"/>
      <c r="AY88" s="490"/>
      <c r="AZ88" s="488"/>
      <c r="BA88" s="489"/>
      <c r="BB88" s="489"/>
      <c r="BC88" s="489"/>
      <c r="BD88" s="489"/>
      <c r="BE88" s="489"/>
      <c r="BF88" s="489"/>
      <c r="BG88" s="489"/>
      <c r="BH88" s="489"/>
      <c r="BI88" s="489"/>
      <c r="BJ88" s="489"/>
      <c r="BK88" s="489"/>
      <c r="BL88" s="489"/>
      <c r="BM88" s="489"/>
      <c r="BN88" s="489"/>
      <c r="BO88" s="489"/>
      <c r="BP88" s="489"/>
      <c r="BQ88" s="489"/>
      <c r="BR88" s="489"/>
      <c r="BS88" s="490"/>
      <c r="BT88" s="488"/>
      <c r="BU88" s="489"/>
      <c r="BV88" s="489"/>
      <c r="BW88" s="489"/>
      <c r="BX88" s="489"/>
      <c r="BY88" s="489"/>
      <c r="BZ88" s="489"/>
      <c r="CA88" s="489"/>
      <c r="CB88" s="489"/>
      <c r="CC88" s="489"/>
      <c r="CD88" s="489"/>
      <c r="CE88" s="489"/>
      <c r="CF88" s="489"/>
      <c r="CG88" s="489"/>
      <c r="CH88" s="489"/>
      <c r="CI88" s="489"/>
      <c r="CJ88" s="490"/>
      <c r="CK88" s="488"/>
      <c r="CL88" s="489"/>
      <c r="CM88" s="489"/>
      <c r="CN88" s="489"/>
      <c r="CO88" s="489"/>
      <c r="CP88" s="489"/>
      <c r="CQ88" s="489"/>
      <c r="CR88" s="489"/>
      <c r="CS88" s="489"/>
      <c r="CT88" s="489"/>
      <c r="CU88" s="489"/>
      <c r="CV88" s="489"/>
      <c r="CW88" s="489"/>
      <c r="CX88" s="489"/>
      <c r="CY88" s="489"/>
      <c r="CZ88" s="489"/>
      <c r="DA88" s="489"/>
    </row>
    <row r="89" spans="1:105" s="6" customFormat="1" ht="15" customHeight="1" x14ac:dyDescent="0.2">
      <c r="A89" s="486"/>
      <c r="B89" s="486"/>
      <c r="C89" s="486"/>
      <c r="D89" s="486"/>
      <c r="E89" s="486"/>
      <c r="F89" s="486"/>
      <c r="G89" s="486"/>
      <c r="H89" s="487" t="s">
        <v>250</v>
      </c>
      <c r="I89" s="487"/>
      <c r="J89" s="487"/>
      <c r="K89" s="487"/>
      <c r="L89" s="487"/>
      <c r="M89" s="487"/>
      <c r="N89" s="487"/>
      <c r="O89" s="487"/>
      <c r="P89" s="487"/>
      <c r="Q89" s="487"/>
      <c r="R89" s="487"/>
      <c r="S89" s="487"/>
      <c r="T89" s="487"/>
      <c r="U89" s="487"/>
      <c r="V89" s="487"/>
      <c r="W89" s="487"/>
      <c r="X89" s="487"/>
      <c r="Y89" s="487"/>
      <c r="Z89" s="487"/>
      <c r="AA89" s="487"/>
      <c r="AB89" s="487"/>
      <c r="AC89" s="487"/>
      <c r="AD89" s="487"/>
      <c r="AE89" s="487"/>
      <c r="AF89" s="487"/>
      <c r="AG89" s="487"/>
      <c r="AH89" s="487"/>
      <c r="AI89" s="487"/>
      <c r="AJ89" s="488" t="s">
        <v>200</v>
      </c>
      <c r="AK89" s="489"/>
      <c r="AL89" s="489"/>
      <c r="AM89" s="489"/>
      <c r="AN89" s="489"/>
      <c r="AO89" s="489"/>
      <c r="AP89" s="489"/>
      <c r="AQ89" s="489"/>
      <c r="AR89" s="489"/>
      <c r="AS89" s="489"/>
      <c r="AT89" s="489"/>
      <c r="AU89" s="489"/>
      <c r="AV89" s="489"/>
      <c r="AW89" s="489"/>
      <c r="AX89" s="489"/>
      <c r="AY89" s="490"/>
      <c r="AZ89" s="488"/>
      <c r="BA89" s="489"/>
      <c r="BB89" s="489"/>
      <c r="BC89" s="489"/>
      <c r="BD89" s="489"/>
      <c r="BE89" s="489"/>
      <c r="BF89" s="489"/>
      <c r="BG89" s="489"/>
      <c r="BH89" s="489"/>
      <c r="BI89" s="489"/>
      <c r="BJ89" s="489"/>
      <c r="BK89" s="489"/>
      <c r="BL89" s="489"/>
      <c r="BM89" s="489"/>
      <c r="BN89" s="489"/>
      <c r="BO89" s="489"/>
      <c r="BP89" s="489"/>
      <c r="BQ89" s="489"/>
      <c r="BR89" s="489"/>
      <c r="BS89" s="490"/>
      <c r="BT89" s="488"/>
      <c r="BU89" s="489"/>
      <c r="BV89" s="489"/>
      <c r="BW89" s="489"/>
      <c r="BX89" s="489"/>
      <c r="BY89" s="489"/>
      <c r="BZ89" s="489"/>
      <c r="CA89" s="489"/>
      <c r="CB89" s="489"/>
      <c r="CC89" s="489"/>
      <c r="CD89" s="489"/>
      <c r="CE89" s="489"/>
      <c r="CF89" s="489"/>
      <c r="CG89" s="489"/>
      <c r="CH89" s="489"/>
      <c r="CI89" s="489"/>
      <c r="CJ89" s="490"/>
      <c r="CK89" s="488"/>
      <c r="CL89" s="489"/>
      <c r="CM89" s="489"/>
      <c r="CN89" s="489"/>
      <c r="CO89" s="489"/>
      <c r="CP89" s="489"/>
      <c r="CQ89" s="489"/>
      <c r="CR89" s="489"/>
      <c r="CS89" s="489"/>
      <c r="CT89" s="489"/>
      <c r="CU89" s="489"/>
      <c r="CV89" s="489"/>
      <c r="CW89" s="489"/>
      <c r="CX89" s="489"/>
      <c r="CY89" s="489"/>
      <c r="CZ89" s="489"/>
      <c r="DA89" s="489"/>
    </row>
    <row r="90" spans="1:105" s="6" customFormat="1" ht="93" customHeight="1" x14ac:dyDescent="0.2">
      <c r="A90" s="486" t="s">
        <v>257</v>
      </c>
      <c r="B90" s="486"/>
      <c r="C90" s="486"/>
      <c r="D90" s="486"/>
      <c r="E90" s="486"/>
      <c r="F90" s="486"/>
      <c r="G90" s="486"/>
      <c r="H90" s="487" t="s">
        <v>258</v>
      </c>
      <c r="I90" s="487"/>
      <c r="J90" s="487"/>
      <c r="K90" s="487"/>
      <c r="L90" s="487"/>
      <c r="M90" s="487"/>
      <c r="N90" s="487"/>
      <c r="O90" s="487"/>
      <c r="P90" s="487"/>
      <c r="Q90" s="487"/>
      <c r="R90" s="487"/>
      <c r="S90" s="487"/>
      <c r="T90" s="487"/>
      <c r="U90" s="487"/>
      <c r="V90" s="487"/>
      <c r="W90" s="487"/>
      <c r="X90" s="487"/>
      <c r="Y90" s="487"/>
      <c r="Z90" s="487"/>
      <c r="AA90" s="487"/>
      <c r="AB90" s="487"/>
      <c r="AC90" s="487"/>
      <c r="AD90" s="487"/>
      <c r="AE90" s="487"/>
      <c r="AF90" s="487"/>
      <c r="AG90" s="487"/>
      <c r="AH90" s="487"/>
      <c r="AI90" s="487"/>
      <c r="AJ90" s="488" t="s">
        <v>200</v>
      </c>
      <c r="AK90" s="489"/>
      <c r="AL90" s="489"/>
      <c r="AM90" s="489"/>
      <c r="AN90" s="489"/>
      <c r="AO90" s="489"/>
      <c r="AP90" s="489"/>
      <c r="AQ90" s="489"/>
      <c r="AR90" s="489"/>
      <c r="AS90" s="489"/>
      <c r="AT90" s="489"/>
      <c r="AU90" s="489"/>
      <c r="AV90" s="489"/>
      <c r="AW90" s="489"/>
      <c r="AX90" s="489"/>
      <c r="AY90" s="490"/>
      <c r="AZ90" s="488"/>
      <c r="BA90" s="489"/>
      <c r="BB90" s="489"/>
      <c r="BC90" s="489"/>
      <c r="BD90" s="489"/>
      <c r="BE90" s="489"/>
      <c r="BF90" s="489"/>
      <c r="BG90" s="489"/>
      <c r="BH90" s="489"/>
      <c r="BI90" s="489"/>
      <c r="BJ90" s="489"/>
      <c r="BK90" s="489"/>
      <c r="BL90" s="489"/>
      <c r="BM90" s="489"/>
      <c r="BN90" s="489"/>
      <c r="BO90" s="489"/>
      <c r="BP90" s="489"/>
      <c r="BQ90" s="489"/>
      <c r="BR90" s="489"/>
      <c r="BS90" s="490"/>
      <c r="BT90" s="488"/>
      <c r="BU90" s="489"/>
      <c r="BV90" s="489"/>
      <c r="BW90" s="489"/>
      <c r="BX90" s="489"/>
      <c r="BY90" s="489"/>
      <c r="BZ90" s="489"/>
      <c r="CA90" s="489"/>
      <c r="CB90" s="489"/>
      <c r="CC90" s="489"/>
      <c r="CD90" s="489"/>
      <c r="CE90" s="489"/>
      <c r="CF90" s="489"/>
      <c r="CG90" s="489"/>
      <c r="CH90" s="489"/>
      <c r="CI90" s="489"/>
      <c r="CJ90" s="490"/>
      <c r="CK90" s="488"/>
      <c r="CL90" s="489"/>
      <c r="CM90" s="489"/>
      <c r="CN90" s="489"/>
      <c r="CO90" s="489"/>
      <c r="CP90" s="489"/>
      <c r="CQ90" s="489"/>
      <c r="CR90" s="489"/>
      <c r="CS90" s="489"/>
      <c r="CT90" s="489"/>
      <c r="CU90" s="489"/>
      <c r="CV90" s="489"/>
      <c r="CW90" s="489"/>
      <c r="CX90" s="489"/>
      <c r="CY90" s="489"/>
      <c r="CZ90" s="489"/>
      <c r="DA90" s="489"/>
    </row>
    <row r="91" spans="1:105" s="6" customFormat="1" ht="27.75" customHeight="1" x14ac:dyDescent="0.2">
      <c r="A91" s="486" t="s">
        <v>259</v>
      </c>
      <c r="B91" s="486"/>
      <c r="C91" s="486"/>
      <c r="D91" s="486"/>
      <c r="E91" s="486"/>
      <c r="F91" s="486"/>
      <c r="G91" s="486"/>
      <c r="H91" s="487" t="s">
        <v>248</v>
      </c>
      <c r="I91" s="487"/>
      <c r="J91" s="487"/>
      <c r="K91" s="487"/>
      <c r="L91" s="487"/>
      <c r="M91" s="487"/>
      <c r="N91" s="487"/>
      <c r="O91" s="487"/>
      <c r="P91" s="487"/>
      <c r="Q91" s="487"/>
      <c r="R91" s="487"/>
      <c r="S91" s="487"/>
      <c r="T91" s="487"/>
      <c r="U91" s="487"/>
      <c r="V91" s="487"/>
      <c r="W91" s="487"/>
      <c r="X91" s="487"/>
      <c r="Y91" s="487"/>
      <c r="Z91" s="487"/>
      <c r="AA91" s="487"/>
      <c r="AB91" s="487"/>
      <c r="AC91" s="487"/>
      <c r="AD91" s="487"/>
      <c r="AE91" s="487"/>
      <c r="AF91" s="487"/>
      <c r="AG91" s="487"/>
      <c r="AH91" s="487"/>
      <c r="AI91" s="487"/>
      <c r="AJ91" s="488" t="s">
        <v>200</v>
      </c>
      <c r="AK91" s="489"/>
      <c r="AL91" s="489"/>
      <c r="AM91" s="489"/>
      <c r="AN91" s="489"/>
      <c r="AO91" s="489"/>
      <c r="AP91" s="489"/>
      <c r="AQ91" s="489"/>
      <c r="AR91" s="489"/>
      <c r="AS91" s="489"/>
      <c r="AT91" s="489"/>
      <c r="AU91" s="489"/>
      <c r="AV91" s="489"/>
      <c r="AW91" s="489"/>
      <c r="AX91" s="489"/>
      <c r="AY91" s="490"/>
      <c r="AZ91" s="488"/>
      <c r="BA91" s="489"/>
      <c r="BB91" s="489"/>
      <c r="BC91" s="489"/>
      <c r="BD91" s="489"/>
      <c r="BE91" s="489"/>
      <c r="BF91" s="489"/>
      <c r="BG91" s="489"/>
      <c r="BH91" s="489"/>
      <c r="BI91" s="489"/>
      <c r="BJ91" s="489"/>
      <c r="BK91" s="489"/>
      <c r="BL91" s="489"/>
      <c r="BM91" s="489"/>
      <c r="BN91" s="489"/>
      <c r="BO91" s="489"/>
      <c r="BP91" s="489"/>
      <c r="BQ91" s="489"/>
      <c r="BR91" s="489"/>
      <c r="BS91" s="490"/>
      <c r="BT91" s="488"/>
      <c r="BU91" s="489"/>
      <c r="BV91" s="489"/>
      <c r="BW91" s="489"/>
      <c r="BX91" s="489"/>
      <c r="BY91" s="489"/>
      <c r="BZ91" s="489"/>
      <c r="CA91" s="489"/>
      <c r="CB91" s="489"/>
      <c r="CC91" s="489"/>
      <c r="CD91" s="489"/>
      <c r="CE91" s="489"/>
      <c r="CF91" s="489"/>
      <c r="CG91" s="489"/>
      <c r="CH91" s="489"/>
      <c r="CI91" s="489"/>
      <c r="CJ91" s="490"/>
      <c r="CK91" s="488"/>
      <c r="CL91" s="489"/>
      <c r="CM91" s="489"/>
      <c r="CN91" s="489"/>
      <c r="CO91" s="489"/>
      <c r="CP91" s="489"/>
      <c r="CQ91" s="489"/>
      <c r="CR91" s="489"/>
      <c r="CS91" s="489"/>
      <c r="CT91" s="489"/>
      <c r="CU91" s="489"/>
      <c r="CV91" s="489"/>
      <c r="CW91" s="489"/>
      <c r="CX91" s="489"/>
      <c r="CY91" s="489"/>
      <c r="CZ91" s="489"/>
      <c r="DA91" s="489"/>
    </row>
    <row r="92" spans="1:105" s="6" customFormat="1" ht="15" customHeight="1" x14ac:dyDescent="0.2">
      <c r="A92" s="486"/>
      <c r="B92" s="486"/>
      <c r="C92" s="486"/>
      <c r="D92" s="486"/>
      <c r="E92" s="486"/>
      <c r="F92" s="486"/>
      <c r="G92" s="486"/>
      <c r="H92" s="487" t="s">
        <v>249</v>
      </c>
      <c r="I92" s="487"/>
      <c r="J92" s="487"/>
      <c r="K92" s="487"/>
      <c r="L92" s="487"/>
      <c r="M92" s="487"/>
      <c r="N92" s="487"/>
      <c r="O92" s="487"/>
      <c r="P92" s="487"/>
      <c r="Q92" s="487"/>
      <c r="R92" s="487"/>
      <c r="S92" s="487"/>
      <c r="T92" s="487"/>
      <c r="U92" s="487"/>
      <c r="V92" s="487"/>
      <c r="W92" s="487"/>
      <c r="X92" s="487"/>
      <c r="Y92" s="487"/>
      <c r="Z92" s="487"/>
      <c r="AA92" s="487"/>
      <c r="AB92" s="487"/>
      <c r="AC92" s="487"/>
      <c r="AD92" s="487"/>
      <c r="AE92" s="487"/>
      <c r="AF92" s="487"/>
      <c r="AG92" s="487"/>
      <c r="AH92" s="487"/>
      <c r="AI92" s="487"/>
      <c r="AJ92" s="488" t="s">
        <v>200</v>
      </c>
      <c r="AK92" s="489"/>
      <c r="AL92" s="489"/>
      <c r="AM92" s="489"/>
      <c r="AN92" s="489"/>
      <c r="AO92" s="489"/>
      <c r="AP92" s="489"/>
      <c r="AQ92" s="489"/>
      <c r="AR92" s="489"/>
      <c r="AS92" s="489"/>
      <c r="AT92" s="489"/>
      <c r="AU92" s="489"/>
      <c r="AV92" s="489"/>
      <c r="AW92" s="489"/>
      <c r="AX92" s="489"/>
      <c r="AY92" s="490"/>
      <c r="AZ92" s="488"/>
      <c r="BA92" s="489"/>
      <c r="BB92" s="489"/>
      <c r="BC92" s="489"/>
      <c r="BD92" s="489"/>
      <c r="BE92" s="489"/>
      <c r="BF92" s="489"/>
      <c r="BG92" s="489"/>
      <c r="BH92" s="489"/>
      <c r="BI92" s="489"/>
      <c r="BJ92" s="489"/>
      <c r="BK92" s="489"/>
      <c r="BL92" s="489"/>
      <c r="BM92" s="489"/>
      <c r="BN92" s="489"/>
      <c r="BO92" s="489"/>
      <c r="BP92" s="489"/>
      <c r="BQ92" s="489"/>
      <c r="BR92" s="489"/>
      <c r="BS92" s="490"/>
      <c r="BT92" s="488"/>
      <c r="BU92" s="489"/>
      <c r="BV92" s="489"/>
      <c r="BW92" s="489"/>
      <c r="BX92" s="489"/>
      <c r="BY92" s="489"/>
      <c r="BZ92" s="489"/>
      <c r="CA92" s="489"/>
      <c r="CB92" s="489"/>
      <c r="CC92" s="489"/>
      <c r="CD92" s="489"/>
      <c r="CE92" s="489"/>
      <c r="CF92" s="489"/>
      <c r="CG92" s="489"/>
      <c r="CH92" s="489"/>
      <c r="CI92" s="489"/>
      <c r="CJ92" s="490"/>
      <c r="CK92" s="488"/>
      <c r="CL92" s="489"/>
      <c r="CM92" s="489"/>
      <c r="CN92" s="489"/>
      <c r="CO92" s="489"/>
      <c r="CP92" s="489"/>
      <c r="CQ92" s="489"/>
      <c r="CR92" s="489"/>
      <c r="CS92" s="489"/>
      <c r="CT92" s="489"/>
      <c r="CU92" s="489"/>
      <c r="CV92" s="489"/>
      <c r="CW92" s="489"/>
      <c r="CX92" s="489"/>
      <c r="CY92" s="489"/>
      <c r="CZ92" s="489"/>
      <c r="DA92" s="489"/>
    </row>
    <row r="93" spans="1:105" s="6" customFormat="1" ht="15" customHeight="1" x14ac:dyDescent="0.2">
      <c r="A93" s="486"/>
      <c r="B93" s="486"/>
      <c r="C93" s="486"/>
      <c r="D93" s="486"/>
      <c r="E93" s="486"/>
      <c r="F93" s="486"/>
      <c r="G93" s="486"/>
      <c r="H93" s="487" t="s">
        <v>250</v>
      </c>
      <c r="I93" s="487"/>
      <c r="J93" s="487"/>
      <c r="K93" s="487"/>
      <c r="L93" s="487"/>
      <c r="M93" s="487"/>
      <c r="N93" s="487"/>
      <c r="O93" s="487"/>
      <c r="P93" s="487"/>
      <c r="Q93" s="487"/>
      <c r="R93" s="487"/>
      <c r="S93" s="487"/>
      <c r="T93" s="487"/>
      <c r="U93" s="487"/>
      <c r="V93" s="487"/>
      <c r="W93" s="487"/>
      <c r="X93" s="487"/>
      <c r="Y93" s="487"/>
      <c r="Z93" s="487"/>
      <c r="AA93" s="487"/>
      <c r="AB93" s="487"/>
      <c r="AC93" s="487"/>
      <c r="AD93" s="487"/>
      <c r="AE93" s="487"/>
      <c r="AF93" s="487"/>
      <c r="AG93" s="487"/>
      <c r="AH93" s="487"/>
      <c r="AI93" s="487"/>
      <c r="AJ93" s="488" t="s">
        <v>200</v>
      </c>
      <c r="AK93" s="489"/>
      <c r="AL93" s="489"/>
      <c r="AM93" s="489"/>
      <c r="AN93" s="489"/>
      <c r="AO93" s="489"/>
      <c r="AP93" s="489"/>
      <c r="AQ93" s="489"/>
      <c r="AR93" s="489"/>
      <c r="AS93" s="489"/>
      <c r="AT93" s="489"/>
      <c r="AU93" s="489"/>
      <c r="AV93" s="489"/>
      <c r="AW93" s="489"/>
      <c r="AX93" s="489"/>
      <c r="AY93" s="490"/>
      <c r="AZ93" s="488"/>
      <c r="BA93" s="489"/>
      <c r="BB93" s="489"/>
      <c r="BC93" s="489"/>
      <c r="BD93" s="489"/>
      <c r="BE93" s="489"/>
      <c r="BF93" s="489"/>
      <c r="BG93" s="489"/>
      <c r="BH93" s="489"/>
      <c r="BI93" s="489"/>
      <c r="BJ93" s="489"/>
      <c r="BK93" s="489"/>
      <c r="BL93" s="489"/>
      <c r="BM93" s="489"/>
      <c r="BN93" s="489"/>
      <c r="BO93" s="489"/>
      <c r="BP93" s="489"/>
      <c r="BQ93" s="489"/>
      <c r="BR93" s="489"/>
      <c r="BS93" s="490"/>
      <c r="BT93" s="488"/>
      <c r="BU93" s="489"/>
      <c r="BV93" s="489"/>
      <c r="BW93" s="489"/>
      <c r="BX93" s="489"/>
      <c r="BY93" s="489"/>
      <c r="BZ93" s="489"/>
      <c r="CA93" s="489"/>
      <c r="CB93" s="489"/>
      <c r="CC93" s="489"/>
      <c r="CD93" s="489"/>
      <c r="CE93" s="489"/>
      <c r="CF93" s="489"/>
      <c r="CG93" s="489"/>
      <c r="CH93" s="489"/>
      <c r="CI93" s="489"/>
      <c r="CJ93" s="490"/>
      <c r="CK93" s="488"/>
      <c r="CL93" s="489"/>
      <c r="CM93" s="489"/>
      <c r="CN93" s="489"/>
      <c r="CO93" s="489"/>
      <c r="CP93" s="489"/>
      <c r="CQ93" s="489"/>
      <c r="CR93" s="489"/>
      <c r="CS93" s="489"/>
      <c r="CT93" s="489"/>
      <c r="CU93" s="489"/>
      <c r="CV93" s="489"/>
      <c r="CW93" s="489"/>
      <c r="CX93" s="489"/>
      <c r="CY93" s="489"/>
      <c r="CZ93" s="489"/>
      <c r="DA93" s="489"/>
    </row>
    <row r="94" spans="1:105" s="6" customFormat="1" ht="15" customHeight="1" x14ac:dyDescent="0.2">
      <c r="A94" s="486" t="s">
        <v>260</v>
      </c>
      <c r="B94" s="486"/>
      <c r="C94" s="486"/>
      <c r="D94" s="486"/>
      <c r="E94" s="486"/>
      <c r="F94" s="486"/>
      <c r="G94" s="486"/>
      <c r="H94" s="487" t="s">
        <v>252</v>
      </c>
      <c r="I94" s="487"/>
      <c r="J94" s="487"/>
      <c r="K94" s="487"/>
      <c r="L94" s="487"/>
      <c r="M94" s="487"/>
      <c r="N94" s="487"/>
      <c r="O94" s="487"/>
      <c r="P94" s="487"/>
      <c r="Q94" s="487"/>
      <c r="R94" s="487"/>
      <c r="S94" s="487"/>
      <c r="T94" s="487"/>
      <c r="U94" s="487"/>
      <c r="V94" s="487"/>
      <c r="W94" s="487"/>
      <c r="X94" s="487"/>
      <c r="Y94" s="487"/>
      <c r="Z94" s="487"/>
      <c r="AA94" s="487"/>
      <c r="AB94" s="487"/>
      <c r="AC94" s="487"/>
      <c r="AD94" s="487"/>
      <c r="AE94" s="487"/>
      <c r="AF94" s="487"/>
      <c r="AG94" s="487"/>
      <c r="AH94" s="487"/>
      <c r="AI94" s="487"/>
      <c r="AJ94" s="488" t="s">
        <v>200</v>
      </c>
      <c r="AK94" s="489"/>
      <c r="AL94" s="489"/>
      <c r="AM94" s="489"/>
      <c r="AN94" s="489"/>
      <c r="AO94" s="489"/>
      <c r="AP94" s="489"/>
      <c r="AQ94" s="489"/>
      <c r="AR94" s="489"/>
      <c r="AS94" s="489"/>
      <c r="AT94" s="489"/>
      <c r="AU94" s="489"/>
      <c r="AV94" s="489"/>
      <c r="AW94" s="489"/>
      <c r="AX94" s="489"/>
      <c r="AY94" s="490"/>
      <c r="AZ94" s="488"/>
      <c r="BA94" s="489"/>
      <c r="BB94" s="489"/>
      <c r="BC94" s="489"/>
      <c r="BD94" s="489"/>
      <c r="BE94" s="489"/>
      <c r="BF94" s="489"/>
      <c r="BG94" s="489"/>
      <c r="BH94" s="489"/>
      <c r="BI94" s="489"/>
      <c r="BJ94" s="489"/>
      <c r="BK94" s="489"/>
      <c r="BL94" s="489"/>
      <c r="BM94" s="489"/>
      <c r="BN94" s="489"/>
      <c r="BO94" s="489"/>
      <c r="BP94" s="489"/>
      <c r="BQ94" s="489"/>
      <c r="BR94" s="489"/>
      <c r="BS94" s="490"/>
      <c r="BT94" s="488"/>
      <c r="BU94" s="489"/>
      <c r="BV94" s="489"/>
      <c r="BW94" s="489"/>
      <c r="BX94" s="489"/>
      <c r="BY94" s="489"/>
      <c r="BZ94" s="489"/>
      <c r="CA94" s="489"/>
      <c r="CB94" s="489"/>
      <c r="CC94" s="489"/>
      <c r="CD94" s="489"/>
      <c r="CE94" s="489"/>
      <c r="CF94" s="489"/>
      <c r="CG94" s="489"/>
      <c r="CH94" s="489"/>
      <c r="CI94" s="489"/>
      <c r="CJ94" s="490"/>
      <c r="CK94" s="488"/>
      <c r="CL94" s="489"/>
      <c r="CM94" s="489"/>
      <c r="CN94" s="489"/>
      <c r="CO94" s="489"/>
      <c r="CP94" s="489"/>
      <c r="CQ94" s="489"/>
      <c r="CR94" s="489"/>
      <c r="CS94" s="489"/>
      <c r="CT94" s="489"/>
      <c r="CU94" s="489"/>
      <c r="CV94" s="489"/>
      <c r="CW94" s="489"/>
      <c r="CX94" s="489"/>
      <c r="CY94" s="489"/>
      <c r="CZ94" s="489"/>
      <c r="DA94" s="489"/>
    </row>
    <row r="95" spans="1:105" s="6" customFormat="1" ht="15" customHeight="1" x14ac:dyDescent="0.2">
      <c r="A95" s="486"/>
      <c r="B95" s="486"/>
      <c r="C95" s="486"/>
      <c r="D95" s="486"/>
      <c r="E95" s="486"/>
      <c r="F95" s="486"/>
      <c r="G95" s="486"/>
      <c r="H95" s="487" t="s">
        <v>249</v>
      </c>
      <c r="I95" s="487"/>
      <c r="J95" s="487"/>
      <c r="K95" s="487"/>
      <c r="L95" s="487"/>
      <c r="M95" s="487"/>
      <c r="N95" s="487"/>
      <c r="O95" s="487"/>
      <c r="P95" s="487"/>
      <c r="Q95" s="487"/>
      <c r="R95" s="487"/>
      <c r="S95" s="487"/>
      <c r="T95" s="487"/>
      <c r="U95" s="487"/>
      <c r="V95" s="487"/>
      <c r="W95" s="487"/>
      <c r="X95" s="487"/>
      <c r="Y95" s="487"/>
      <c r="Z95" s="487"/>
      <c r="AA95" s="487"/>
      <c r="AB95" s="487"/>
      <c r="AC95" s="487"/>
      <c r="AD95" s="487"/>
      <c r="AE95" s="487"/>
      <c r="AF95" s="487"/>
      <c r="AG95" s="487"/>
      <c r="AH95" s="487"/>
      <c r="AI95" s="487"/>
      <c r="AJ95" s="488" t="s">
        <v>200</v>
      </c>
      <c r="AK95" s="489"/>
      <c r="AL95" s="489"/>
      <c r="AM95" s="489"/>
      <c r="AN95" s="489"/>
      <c r="AO95" s="489"/>
      <c r="AP95" s="489"/>
      <c r="AQ95" s="489"/>
      <c r="AR95" s="489"/>
      <c r="AS95" s="489"/>
      <c r="AT95" s="489"/>
      <c r="AU95" s="489"/>
      <c r="AV95" s="489"/>
      <c r="AW95" s="489"/>
      <c r="AX95" s="489"/>
      <c r="AY95" s="490"/>
      <c r="AZ95" s="488"/>
      <c r="BA95" s="489"/>
      <c r="BB95" s="489"/>
      <c r="BC95" s="489"/>
      <c r="BD95" s="489"/>
      <c r="BE95" s="489"/>
      <c r="BF95" s="489"/>
      <c r="BG95" s="489"/>
      <c r="BH95" s="489"/>
      <c r="BI95" s="489"/>
      <c r="BJ95" s="489"/>
      <c r="BK95" s="489"/>
      <c r="BL95" s="489"/>
      <c r="BM95" s="489"/>
      <c r="BN95" s="489"/>
      <c r="BO95" s="489"/>
      <c r="BP95" s="489"/>
      <c r="BQ95" s="489"/>
      <c r="BR95" s="489"/>
      <c r="BS95" s="490"/>
      <c r="BT95" s="488"/>
      <c r="BU95" s="489"/>
      <c r="BV95" s="489"/>
      <c r="BW95" s="489"/>
      <c r="BX95" s="489"/>
      <c r="BY95" s="489"/>
      <c r="BZ95" s="489"/>
      <c r="CA95" s="489"/>
      <c r="CB95" s="489"/>
      <c r="CC95" s="489"/>
      <c r="CD95" s="489"/>
      <c r="CE95" s="489"/>
      <c r="CF95" s="489"/>
      <c r="CG95" s="489"/>
      <c r="CH95" s="489"/>
      <c r="CI95" s="489"/>
      <c r="CJ95" s="490"/>
      <c r="CK95" s="488"/>
      <c r="CL95" s="489"/>
      <c r="CM95" s="489"/>
      <c r="CN95" s="489"/>
      <c r="CO95" s="489"/>
      <c r="CP95" s="489"/>
      <c r="CQ95" s="489"/>
      <c r="CR95" s="489"/>
      <c r="CS95" s="489"/>
      <c r="CT95" s="489"/>
      <c r="CU95" s="489"/>
      <c r="CV95" s="489"/>
      <c r="CW95" s="489"/>
      <c r="CX95" s="489"/>
      <c r="CY95" s="489"/>
      <c r="CZ95" s="489"/>
      <c r="DA95" s="489"/>
    </row>
    <row r="96" spans="1:105" s="6" customFormat="1" ht="15" customHeight="1" x14ac:dyDescent="0.2">
      <c r="A96" s="486"/>
      <c r="B96" s="486"/>
      <c r="C96" s="486"/>
      <c r="D96" s="486"/>
      <c r="E96" s="486"/>
      <c r="F96" s="486"/>
      <c r="G96" s="486"/>
      <c r="H96" s="487" t="s">
        <v>250</v>
      </c>
      <c r="I96" s="487"/>
      <c r="J96" s="487"/>
      <c r="K96" s="487"/>
      <c r="L96" s="487"/>
      <c r="M96" s="487"/>
      <c r="N96" s="487"/>
      <c r="O96" s="487"/>
      <c r="P96" s="487"/>
      <c r="Q96" s="487"/>
      <c r="R96" s="487"/>
      <c r="S96" s="487"/>
      <c r="T96" s="487"/>
      <c r="U96" s="487"/>
      <c r="V96" s="487"/>
      <c r="W96" s="487"/>
      <c r="X96" s="487"/>
      <c r="Y96" s="487"/>
      <c r="Z96" s="487"/>
      <c r="AA96" s="487"/>
      <c r="AB96" s="487"/>
      <c r="AC96" s="487"/>
      <c r="AD96" s="487"/>
      <c r="AE96" s="487"/>
      <c r="AF96" s="487"/>
      <c r="AG96" s="487"/>
      <c r="AH96" s="487"/>
      <c r="AI96" s="487"/>
      <c r="AJ96" s="488" t="s">
        <v>200</v>
      </c>
      <c r="AK96" s="489"/>
      <c r="AL96" s="489"/>
      <c r="AM96" s="489"/>
      <c r="AN96" s="489"/>
      <c r="AO96" s="489"/>
      <c r="AP96" s="489"/>
      <c r="AQ96" s="489"/>
      <c r="AR96" s="489"/>
      <c r="AS96" s="489"/>
      <c r="AT96" s="489"/>
      <c r="AU96" s="489"/>
      <c r="AV96" s="489"/>
      <c r="AW96" s="489"/>
      <c r="AX96" s="489"/>
      <c r="AY96" s="490"/>
      <c r="AZ96" s="488"/>
      <c r="BA96" s="489"/>
      <c r="BB96" s="489"/>
      <c r="BC96" s="489"/>
      <c r="BD96" s="489"/>
      <c r="BE96" s="489"/>
      <c r="BF96" s="489"/>
      <c r="BG96" s="489"/>
      <c r="BH96" s="489"/>
      <c r="BI96" s="489"/>
      <c r="BJ96" s="489"/>
      <c r="BK96" s="489"/>
      <c r="BL96" s="489"/>
      <c r="BM96" s="489"/>
      <c r="BN96" s="489"/>
      <c r="BO96" s="489"/>
      <c r="BP96" s="489"/>
      <c r="BQ96" s="489"/>
      <c r="BR96" s="489"/>
      <c r="BS96" s="490"/>
      <c r="BT96" s="488"/>
      <c r="BU96" s="489"/>
      <c r="BV96" s="489"/>
      <c r="BW96" s="489"/>
      <c r="BX96" s="489"/>
      <c r="BY96" s="489"/>
      <c r="BZ96" s="489"/>
      <c r="CA96" s="489"/>
      <c r="CB96" s="489"/>
      <c r="CC96" s="489"/>
      <c r="CD96" s="489"/>
      <c r="CE96" s="489"/>
      <c r="CF96" s="489"/>
      <c r="CG96" s="489"/>
      <c r="CH96" s="489"/>
      <c r="CI96" s="489"/>
      <c r="CJ96" s="490"/>
      <c r="CK96" s="488"/>
      <c r="CL96" s="489"/>
      <c r="CM96" s="489"/>
      <c r="CN96" s="489"/>
      <c r="CO96" s="489"/>
      <c r="CP96" s="489"/>
      <c r="CQ96" s="489"/>
      <c r="CR96" s="489"/>
      <c r="CS96" s="489"/>
      <c r="CT96" s="489"/>
      <c r="CU96" s="489"/>
      <c r="CV96" s="489"/>
      <c r="CW96" s="489"/>
      <c r="CX96" s="489"/>
      <c r="CY96" s="489"/>
      <c r="CZ96" s="489"/>
      <c r="DA96" s="489"/>
    </row>
    <row r="97" spans="1:105" s="6" customFormat="1" ht="105" customHeight="1" x14ac:dyDescent="0.2">
      <c r="A97" s="486" t="s">
        <v>261</v>
      </c>
      <c r="B97" s="486"/>
      <c r="C97" s="486"/>
      <c r="D97" s="486"/>
      <c r="E97" s="486"/>
      <c r="F97" s="486"/>
      <c r="G97" s="486"/>
      <c r="H97" s="487" t="s">
        <v>262</v>
      </c>
      <c r="I97" s="487"/>
      <c r="J97" s="487"/>
      <c r="K97" s="487"/>
      <c r="L97" s="487"/>
      <c r="M97" s="487"/>
      <c r="N97" s="487"/>
      <c r="O97" s="487"/>
      <c r="P97" s="487"/>
      <c r="Q97" s="487"/>
      <c r="R97" s="487"/>
      <c r="S97" s="487"/>
      <c r="T97" s="487"/>
      <c r="U97" s="487"/>
      <c r="V97" s="487"/>
      <c r="W97" s="487"/>
      <c r="X97" s="487"/>
      <c r="Y97" s="487"/>
      <c r="Z97" s="487"/>
      <c r="AA97" s="487"/>
      <c r="AB97" s="487"/>
      <c r="AC97" s="487"/>
      <c r="AD97" s="487"/>
      <c r="AE97" s="487"/>
      <c r="AF97" s="487"/>
      <c r="AG97" s="487"/>
      <c r="AH97" s="487"/>
      <c r="AI97" s="487"/>
      <c r="AJ97" s="488" t="s">
        <v>200</v>
      </c>
      <c r="AK97" s="489"/>
      <c r="AL97" s="489"/>
      <c r="AM97" s="489"/>
      <c r="AN97" s="489"/>
      <c r="AO97" s="489"/>
      <c r="AP97" s="489"/>
      <c r="AQ97" s="489"/>
      <c r="AR97" s="489"/>
      <c r="AS97" s="489"/>
      <c r="AT97" s="489"/>
      <c r="AU97" s="489"/>
      <c r="AV97" s="489"/>
      <c r="AW97" s="489"/>
      <c r="AX97" s="489"/>
      <c r="AY97" s="490"/>
      <c r="AZ97" s="488"/>
      <c r="BA97" s="489"/>
      <c r="BB97" s="489"/>
      <c r="BC97" s="489"/>
      <c r="BD97" s="489"/>
      <c r="BE97" s="489"/>
      <c r="BF97" s="489"/>
      <c r="BG97" s="489"/>
      <c r="BH97" s="489"/>
      <c r="BI97" s="489"/>
      <c r="BJ97" s="489"/>
      <c r="BK97" s="489"/>
      <c r="BL97" s="489"/>
      <c r="BM97" s="489"/>
      <c r="BN97" s="489"/>
      <c r="BO97" s="489"/>
      <c r="BP97" s="489"/>
      <c r="BQ97" s="489"/>
      <c r="BR97" s="489"/>
      <c r="BS97" s="490"/>
      <c r="BT97" s="488"/>
      <c r="BU97" s="489"/>
      <c r="BV97" s="489"/>
      <c r="BW97" s="489"/>
      <c r="BX97" s="489"/>
      <c r="BY97" s="489"/>
      <c r="BZ97" s="489"/>
      <c r="CA97" s="489"/>
      <c r="CB97" s="489"/>
      <c r="CC97" s="489"/>
      <c r="CD97" s="489"/>
      <c r="CE97" s="489"/>
      <c r="CF97" s="489"/>
      <c r="CG97" s="489"/>
      <c r="CH97" s="489"/>
      <c r="CI97" s="489"/>
      <c r="CJ97" s="490"/>
      <c r="CK97" s="488"/>
      <c r="CL97" s="489"/>
      <c r="CM97" s="489"/>
      <c r="CN97" s="489"/>
      <c r="CO97" s="489"/>
      <c r="CP97" s="489"/>
      <c r="CQ97" s="489"/>
      <c r="CR97" s="489"/>
      <c r="CS97" s="489"/>
      <c r="CT97" s="489"/>
      <c r="CU97" s="489"/>
      <c r="CV97" s="489"/>
      <c r="CW97" s="489"/>
      <c r="CX97" s="489"/>
      <c r="CY97" s="489"/>
      <c r="CZ97" s="489"/>
      <c r="DA97" s="489"/>
    </row>
    <row r="98" spans="1:105" s="6" customFormat="1" ht="27.75" customHeight="1" x14ac:dyDescent="0.2">
      <c r="A98" s="486" t="s">
        <v>263</v>
      </c>
      <c r="B98" s="486"/>
      <c r="C98" s="486"/>
      <c r="D98" s="486"/>
      <c r="E98" s="486"/>
      <c r="F98" s="486"/>
      <c r="G98" s="486"/>
      <c r="H98" s="487" t="s">
        <v>248</v>
      </c>
      <c r="I98" s="487"/>
      <c r="J98" s="487"/>
      <c r="K98" s="487"/>
      <c r="L98" s="487"/>
      <c r="M98" s="487"/>
      <c r="N98" s="487"/>
      <c r="O98" s="487"/>
      <c r="P98" s="487"/>
      <c r="Q98" s="487"/>
      <c r="R98" s="487"/>
      <c r="S98" s="487"/>
      <c r="T98" s="487"/>
      <c r="U98" s="487"/>
      <c r="V98" s="487"/>
      <c r="W98" s="487"/>
      <c r="X98" s="487"/>
      <c r="Y98" s="487"/>
      <c r="Z98" s="487"/>
      <c r="AA98" s="487"/>
      <c r="AB98" s="487"/>
      <c r="AC98" s="487"/>
      <c r="AD98" s="487"/>
      <c r="AE98" s="487"/>
      <c r="AF98" s="487"/>
      <c r="AG98" s="487"/>
      <c r="AH98" s="487"/>
      <c r="AI98" s="487"/>
      <c r="AJ98" s="488" t="s">
        <v>200</v>
      </c>
      <c r="AK98" s="489"/>
      <c r="AL98" s="489"/>
      <c r="AM98" s="489"/>
      <c r="AN98" s="489"/>
      <c r="AO98" s="489"/>
      <c r="AP98" s="489"/>
      <c r="AQ98" s="489"/>
      <c r="AR98" s="489"/>
      <c r="AS98" s="489"/>
      <c r="AT98" s="489"/>
      <c r="AU98" s="489"/>
      <c r="AV98" s="489"/>
      <c r="AW98" s="489"/>
      <c r="AX98" s="489"/>
      <c r="AY98" s="490"/>
      <c r="AZ98" s="488"/>
      <c r="BA98" s="489"/>
      <c r="BB98" s="489"/>
      <c r="BC98" s="489"/>
      <c r="BD98" s="489"/>
      <c r="BE98" s="489"/>
      <c r="BF98" s="489"/>
      <c r="BG98" s="489"/>
      <c r="BH98" s="489"/>
      <c r="BI98" s="489"/>
      <c r="BJ98" s="489"/>
      <c r="BK98" s="489"/>
      <c r="BL98" s="489"/>
      <c r="BM98" s="489"/>
      <c r="BN98" s="489"/>
      <c r="BO98" s="489"/>
      <c r="BP98" s="489"/>
      <c r="BQ98" s="489"/>
      <c r="BR98" s="489"/>
      <c r="BS98" s="490"/>
      <c r="BT98" s="488"/>
      <c r="BU98" s="489"/>
      <c r="BV98" s="489"/>
      <c r="BW98" s="489"/>
      <c r="BX98" s="489"/>
      <c r="BY98" s="489"/>
      <c r="BZ98" s="489"/>
      <c r="CA98" s="489"/>
      <c r="CB98" s="489"/>
      <c r="CC98" s="489"/>
      <c r="CD98" s="489"/>
      <c r="CE98" s="489"/>
      <c r="CF98" s="489"/>
      <c r="CG98" s="489"/>
      <c r="CH98" s="489"/>
      <c r="CI98" s="489"/>
      <c r="CJ98" s="490"/>
      <c r="CK98" s="488"/>
      <c r="CL98" s="489"/>
      <c r="CM98" s="489"/>
      <c r="CN98" s="489"/>
      <c r="CO98" s="489"/>
      <c r="CP98" s="489"/>
      <c r="CQ98" s="489"/>
      <c r="CR98" s="489"/>
      <c r="CS98" s="489"/>
      <c r="CT98" s="489"/>
      <c r="CU98" s="489"/>
      <c r="CV98" s="489"/>
      <c r="CW98" s="489"/>
      <c r="CX98" s="489"/>
      <c r="CY98" s="489"/>
      <c r="CZ98" s="489"/>
      <c r="DA98" s="489"/>
    </row>
    <row r="99" spans="1:105" s="6" customFormat="1" ht="15" customHeight="1" x14ac:dyDescent="0.2">
      <c r="A99" s="486"/>
      <c r="B99" s="486"/>
      <c r="C99" s="486"/>
      <c r="D99" s="486"/>
      <c r="E99" s="486"/>
      <c r="F99" s="486"/>
      <c r="G99" s="486"/>
      <c r="H99" s="487" t="s">
        <v>249</v>
      </c>
      <c r="I99" s="487"/>
      <c r="J99" s="487"/>
      <c r="K99" s="487"/>
      <c r="L99" s="487"/>
      <c r="M99" s="487"/>
      <c r="N99" s="487"/>
      <c r="O99" s="487"/>
      <c r="P99" s="487"/>
      <c r="Q99" s="487"/>
      <c r="R99" s="487"/>
      <c r="S99" s="487"/>
      <c r="T99" s="487"/>
      <c r="U99" s="487"/>
      <c r="V99" s="487"/>
      <c r="W99" s="487"/>
      <c r="X99" s="487"/>
      <c r="Y99" s="487"/>
      <c r="Z99" s="487"/>
      <c r="AA99" s="487"/>
      <c r="AB99" s="487"/>
      <c r="AC99" s="487"/>
      <c r="AD99" s="487"/>
      <c r="AE99" s="487"/>
      <c r="AF99" s="487"/>
      <c r="AG99" s="487"/>
      <c r="AH99" s="487"/>
      <c r="AI99" s="487"/>
      <c r="AJ99" s="488" t="s">
        <v>200</v>
      </c>
      <c r="AK99" s="489"/>
      <c r="AL99" s="489"/>
      <c r="AM99" s="489"/>
      <c r="AN99" s="489"/>
      <c r="AO99" s="489"/>
      <c r="AP99" s="489"/>
      <c r="AQ99" s="489"/>
      <c r="AR99" s="489"/>
      <c r="AS99" s="489"/>
      <c r="AT99" s="489"/>
      <c r="AU99" s="489"/>
      <c r="AV99" s="489"/>
      <c r="AW99" s="489"/>
      <c r="AX99" s="489"/>
      <c r="AY99" s="490"/>
      <c r="AZ99" s="488"/>
      <c r="BA99" s="489"/>
      <c r="BB99" s="489"/>
      <c r="BC99" s="489"/>
      <c r="BD99" s="489"/>
      <c r="BE99" s="489"/>
      <c r="BF99" s="489"/>
      <c r="BG99" s="489"/>
      <c r="BH99" s="489"/>
      <c r="BI99" s="489"/>
      <c r="BJ99" s="489"/>
      <c r="BK99" s="489"/>
      <c r="BL99" s="489"/>
      <c r="BM99" s="489"/>
      <c r="BN99" s="489"/>
      <c r="BO99" s="489"/>
      <c r="BP99" s="489"/>
      <c r="BQ99" s="489"/>
      <c r="BR99" s="489"/>
      <c r="BS99" s="490"/>
      <c r="BT99" s="488"/>
      <c r="BU99" s="489"/>
      <c r="BV99" s="489"/>
      <c r="BW99" s="489"/>
      <c r="BX99" s="489"/>
      <c r="BY99" s="489"/>
      <c r="BZ99" s="489"/>
      <c r="CA99" s="489"/>
      <c r="CB99" s="489"/>
      <c r="CC99" s="489"/>
      <c r="CD99" s="489"/>
      <c r="CE99" s="489"/>
      <c r="CF99" s="489"/>
      <c r="CG99" s="489"/>
      <c r="CH99" s="489"/>
      <c r="CI99" s="489"/>
      <c r="CJ99" s="490"/>
      <c r="CK99" s="488"/>
      <c r="CL99" s="489"/>
      <c r="CM99" s="489"/>
      <c r="CN99" s="489"/>
      <c r="CO99" s="489"/>
      <c r="CP99" s="489"/>
      <c r="CQ99" s="489"/>
      <c r="CR99" s="489"/>
      <c r="CS99" s="489"/>
      <c r="CT99" s="489"/>
      <c r="CU99" s="489"/>
      <c r="CV99" s="489"/>
      <c r="CW99" s="489"/>
      <c r="CX99" s="489"/>
      <c r="CY99" s="489"/>
      <c r="CZ99" s="489"/>
      <c r="DA99" s="489"/>
    </row>
    <row r="100" spans="1:105" s="6" customFormat="1" ht="15" customHeight="1" x14ac:dyDescent="0.2">
      <c r="A100" s="486"/>
      <c r="B100" s="486"/>
      <c r="C100" s="486"/>
      <c r="D100" s="486"/>
      <c r="E100" s="486"/>
      <c r="F100" s="486"/>
      <c r="G100" s="486"/>
      <c r="H100" s="487" t="s">
        <v>250</v>
      </c>
      <c r="I100" s="487"/>
      <c r="J100" s="487"/>
      <c r="K100" s="487"/>
      <c r="L100" s="487"/>
      <c r="M100" s="487"/>
      <c r="N100" s="487"/>
      <c r="O100" s="487"/>
      <c r="P100" s="487"/>
      <c r="Q100" s="487"/>
      <c r="R100" s="487"/>
      <c r="S100" s="487"/>
      <c r="T100" s="487"/>
      <c r="U100" s="487"/>
      <c r="V100" s="487"/>
      <c r="W100" s="487"/>
      <c r="X100" s="487"/>
      <c r="Y100" s="487"/>
      <c r="Z100" s="487"/>
      <c r="AA100" s="487"/>
      <c r="AB100" s="487"/>
      <c r="AC100" s="487"/>
      <c r="AD100" s="487"/>
      <c r="AE100" s="487"/>
      <c r="AF100" s="487"/>
      <c r="AG100" s="487"/>
      <c r="AH100" s="487"/>
      <c r="AI100" s="487"/>
      <c r="AJ100" s="488" t="s">
        <v>200</v>
      </c>
      <c r="AK100" s="489"/>
      <c r="AL100" s="489"/>
      <c r="AM100" s="489"/>
      <c r="AN100" s="489"/>
      <c r="AO100" s="489"/>
      <c r="AP100" s="489"/>
      <c r="AQ100" s="489"/>
      <c r="AR100" s="489"/>
      <c r="AS100" s="489"/>
      <c r="AT100" s="489"/>
      <c r="AU100" s="489"/>
      <c r="AV100" s="489"/>
      <c r="AW100" s="489"/>
      <c r="AX100" s="489"/>
      <c r="AY100" s="490"/>
      <c r="AZ100" s="488"/>
      <c r="BA100" s="489"/>
      <c r="BB100" s="489"/>
      <c r="BC100" s="489"/>
      <c r="BD100" s="489"/>
      <c r="BE100" s="489"/>
      <c r="BF100" s="489"/>
      <c r="BG100" s="489"/>
      <c r="BH100" s="489"/>
      <c r="BI100" s="489"/>
      <c r="BJ100" s="489"/>
      <c r="BK100" s="489"/>
      <c r="BL100" s="489"/>
      <c r="BM100" s="489"/>
      <c r="BN100" s="489"/>
      <c r="BO100" s="489"/>
      <c r="BP100" s="489"/>
      <c r="BQ100" s="489"/>
      <c r="BR100" s="489"/>
      <c r="BS100" s="490"/>
      <c r="BT100" s="488"/>
      <c r="BU100" s="489"/>
      <c r="BV100" s="489"/>
      <c r="BW100" s="489"/>
      <c r="BX100" s="489"/>
      <c r="BY100" s="489"/>
      <c r="BZ100" s="489"/>
      <c r="CA100" s="489"/>
      <c r="CB100" s="489"/>
      <c r="CC100" s="489"/>
      <c r="CD100" s="489"/>
      <c r="CE100" s="489"/>
      <c r="CF100" s="489"/>
      <c r="CG100" s="489"/>
      <c r="CH100" s="489"/>
      <c r="CI100" s="489"/>
      <c r="CJ100" s="490"/>
      <c r="CK100" s="488"/>
      <c r="CL100" s="489"/>
      <c r="CM100" s="489"/>
      <c r="CN100" s="489"/>
      <c r="CO100" s="489"/>
      <c r="CP100" s="489"/>
      <c r="CQ100" s="489"/>
      <c r="CR100" s="489"/>
      <c r="CS100" s="489"/>
      <c r="CT100" s="489"/>
      <c r="CU100" s="489"/>
      <c r="CV100" s="489"/>
      <c r="CW100" s="489"/>
      <c r="CX100" s="489"/>
      <c r="CY100" s="489"/>
      <c r="CZ100" s="489"/>
      <c r="DA100" s="489"/>
    </row>
    <row r="101" spans="1:105" s="6" customFormat="1" ht="15" customHeight="1" x14ac:dyDescent="0.2">
      <c r="A101" s="486" t="s">
        <v>264</v>
      </c>
      <c r="B101" s="486"/>
      <c r="C101" s="486"/>
      <c r="D101" s="486"/>
      <c r="E101" s="486"/>
      <c r="F101" s="486"/>
      <c r="G101" s="486"/>
      <c r="H101" s="487" t="s">
        <v>252</v>
      </c>
      <c r="I101" s="487"/>
      <c r="J101" s="487"/>
      <c r="K101" s="487"/>
      <c r="L101" s="487"/>
      <c r="M101" s="487"/>
      <c r="N101" s="487"/>
      <c r="O101" s="487"/>
      <c r="P101" s="487"/>
      <c r="Q101" s="487"/>
      <c r="R101" s="487"/>
      <c r="S101" s="487"/>
      <c r="T101" s="487"/>
      <c r="U101" s="487"/>
      <c r="V101" s="487"/>
      <c r="W101" s="487"/>
      <c r="X101" s="487"/>
      <c r="Y101" s="487"/>
      <c r="Z101" s="487"/>
      <c r="AA101" s="487"/>
      <c r="AB101" s="487"/>
      <c r="AC101" s="487"/>
      <c r="AD101" s="487"/>
      <c r="AE101" s="487"/>
      <c r="AF101" s="487"/>
      <c r="AG101" s="487"/>
      <c r="AH101" s="487"/>
      <c r="AI101" s="487"/>
      <c r="AJ101" s="488" t="s">
        <v>200</v>
      </c>
      <c r="AK101" s="489"/>
      <c r="AL101" s="489"/>
      <c r="AM101" s="489"/>
      <c r="AN101" s="489"/>
      <c r="AO101" s="489"/>
      <c r="AP101" s="489"/>
      <c r="AQ101" s="489"/>
      <c r="AR101" s="489"/>
      <c r="AS101" s="489"/>
      <c r="AT101" s="489"/>
      <c r="AU101" s="489"/>
      <c r="AV101" s="489"/>
      <c r="AW101" s="489"/>
      <c r="AX101" s="489"/>
      <c r="AY101" s="490"/>
      <c r="AZ101" s="488"/>
      <c r="BA101" s="489"/>
      <c r="BB101" s="489"/>
      <c r="BC101" s="489"/>
      <c r="BD101" s="489"/>
      <c r="BE101" s="489"/>
      <c r="BF101" s="489"/>
      <c r="BG101" s="489"/>
      <c r="BH101" s="489"/>
      <c r="BI101" s="489"/>
      <c r="BJ101" s="489"/>
      <c r="BK101" s="489"/>
      <c r="BL101" s="489"/>
      <c r="BM101" s="489"/>
      <c r="BN101" s="489"/>
      <c r="BO101" s="489"/>
      <c r="BP101" s="489"/>
      <c r="BQ101" s="489"/>
      <c r="BR101" s="489"/>
      <c r="BS101" s="490"/>
      <c r="BT101" s="488"/>
      <c r="BU101" s="489"/>
      <c r="BV101" s="489"/>
      <c r="BW101" s="489"/>
      <c r="BX101" s="489"/>
      <c r="BY101" s="489"/>
      <c r="BZ101" s="489"/>
      <c r="CA101" s="489"/>
      <c r="CB101" s="489"/>
      <c r="CC101" s="489"/>
      <c r="CD101" s="489"/>
      <c r="CE101" s="489"/>
      <c r="CF101" s="489"/>
      <c r="CG101" s="489"/>
      <c r="CH101" s="489"/>
      <c r="CI101" s="489"/>
      <c r="CJ101" s="490"/>
      <c r="CK101" s="488"/>
      <c r="CL101" s="489"/>
      <c r="CM101" s="489"/>
      <c r="CN101" s="489"/>
      <c r="CO101" s="489"/>
      <c r="CP101" s="489"/>
      <c r="CQ101" s="489"/>
      <c r="CR101" s="489"/>
      <c r="CS101" s="489"/>
      <c r="CT101" s="489"/>
      <c r="CU101" s="489"/>
      <c r="CV101" s="489"/>
      <c r="CW101" s="489"/>
      <c r="CX101" s="489"/>
      <c r="CY101" s="489"/>
      <c r="CZ101" s="489"/>
      <c r="DA101" s="489"/>
    </row>
    <row r="102" spans="1:105" s="6" customFormat="1" ht="15" customHeight="1" x14ac:dyDescent="0.2">
      <c r="A102" s="486"/>
      <c r="B102" s="486"/>
      <c r="C102" s="486"/>
      <c r="D102" s="486"/>
      <c r="E102" s="486"/>
      <c r="F102" s="486"/>
      <c r="G102" s="486"/>
      <c r="H102" s="487" t="s">
        <v>249</v>
      </c>
      <c r="I102" s="487"/>
      <c r="J102" s="487"/>
      <c r="K102" s="487"/>
      <c r="L102" s="487"/>
      <c r="M102" s="487"/>
      <c r="N102" s="487"/>
      <c r="O102" s="487"/>
      <c r="P102" s="487"/>
      <c r="Q102" s="487"/>
      <c r="R102" s="487"/>
      <c r="S102" s="487"/>
      <c r="T102" s="487"/>
      <c r="U102" s="487"/>
      <c r="V102" s="487"/>
      <c r="W102" s="487"/>
      <c r="X102" s="487"/>
      <c r="Y102" s="487"/>
      <c r="Z102" s="487"/>
      <c r="AA102" s="487"/>
      <c r="AB102" s="487"/>
      <c r="AC102" s="487"/>
      <c r="AD102" s="487"/>
      <c r="AE102" s="487"/>
      <c r="AF102" s="487"/>
      <c r="AG102" s="487"/>
      <c r="AH102" s="487"/>
      <c r="AI102" s="487"/>
      <c r="AJ102" s="488" t="s">
        <v>200</v>
      </c>
      <c r="AK102" s="489"/>
      <c r="AL102" s="489"/>
      <c r="AM102" s="489"/>
      <c r="AN102" s="489"/>
      <c r="AO102" s="489"/>
      <c r="AP102" s="489"/>
      <c r="AQ102" s="489"/>
      <c r="AR102" s="489"/>
      <c r="AS102" s="489"/>
      <c r="AT102" s="489"/>
      <c r="AU102" s="489"/>
      <c r="AV102" s="489"/>
      <c r="AW102" s="489"/>
      <c r="AX102" s="489"/>
      <c r="AY102" s="490"/>
      <c r="AZ102" s="488"/>
      <c r="BA102" s="489"/>
      <c r="BB102" s="489"/>
      <c r="BC102" s="489"/>
      <c r="BD102" s="489"/>
      <c r="BE102" s="489"/>
      <c r="BF102" s="489"/>
      <c r="BG102" s="489"/>
      <c r="BH102" s="489"/>
      <c r="BI102" s="489"/>
      <c r="BJ102" s="489"/>
      <c r="BK102" s="489"/>
      <c r="BL102" s="489"/>
      <c r="BM102" s="489"/>
      <c r="BN102" s="489"/>
      <c r="BO102" s="489"/>
      <c r="BP102" s="489"/>
      <c r="BQ102" s="489"/>
      <c r="BR102" s="489"/>
      <c r="BS102" s="490"/>
      <c r="BT102" s="488"/>
      <c r="BU102" s="489"/>
      <c r="BV102" s="489"/>
      <c r="BW102" s="489"/>
      <c r="BX102" s="489"/>
      <c r="BY102" s="489"/>
      <c r="BZ102" s="489"/>
      <c r="CA102" s="489"/>
      <c r="CB102" s="489"/>
      <c r="CC102" s="489"/>
      <c r="CD102" s="489"/>
      <c r="CE102" s="489"/>
      <c r="CF102" s="489"/>
      <c r="CG102" s="489"/>
      <c r="CH102" s="489"/>
      <c r="CI102" s="489"/>
      <c r="CJ102" s="490"/>
      <c r="CK102" s="488"/>
      <c r="CL102" s="489"/>
      <c r="CM102" s="489"/>
      <c r="CN102" s="489"/>
      <c r="CO102" s="489"/>
      <c r="CP102" s="489"/>
      <c r="CQ102" s="489"/>
      <c r="CR102" s="489"/>
      <c r="CS102" s="489"/>
      <c r="CT102" s="489"/>
      <c r="CU102" s="489"/>
      <c r="CV102" s="489"/>
      <c r="CW102" s="489"/>
      <c r="CX102" s="489"/>
      <c r="CY102" s="489"/>
      <c r="CZ102" s="489"/>
      <c r="DA102" s="489"/>
    </row>
    <row r="103" spans="1:105" s="6" customFormat="1" ht="15" customHeight="1" x14ac:dyDescent="0.2">
      <c r="A103" s="486"/>
      <c r="B103" s="486"/>
      <c r="C103" s="486"/>
      <c r="D103" s="486"/>
      <c r="E103" s="486"/>
      <c r="F103" s="486"/>
      <c r="G103" s="486"/>
      <c r="H103" s="487" t="s">
        <v>250</v>
      </c>
      <c r="I103" s="487"/>
      <c r="J103" s="487"/>
      <c r="K103" s="487"/>
      <c r="L103" s="487"/>
      <c r="M103" s="487"/>
      <c r="N103" s="487"/>
      <c r="O103" s="487"/>
      <c r="P103" s="487"/>
      <c r="Q103" s="487"/>
      <c r="R103" s="487"/>
      <c r="S103" s="487"/>
      <c r="T103" s="487"/>
      <c r="U103" s="487"/>
      <c r="V103" s="487"/>
      <c r="W103" s="487"/>
      <c r="X103" s="487"/>
      <c r="Y103" s="487"/>
      <c r="Z103" s="487"/>
      <c r="AA103" s="487"/>
      <c r="AB103" s="487"/>
      <c r="AC103" s="487"/>
      <c r="AD103" s="487"/>
      <c r="AE103" s="487"/>
      <c r="AF103" s="487"/>
      <c r="AG103" s="487"/>
      <c r="AH103" s="487"/>
      <c r="AI103" s="487"/>
      <c r="AJ103" s="488" t="s">
        <v>200</v>
      </c>
      <c r="AK103" s="489"/>
      <c r="AL103" s="489"/>
      <c r="AM103" s="489"/>
      <c r="AN103" s="489"/>
      <c r="AO103" s="489"/>
      <c r="AP103" s="489"/>
      <c r="AQ103" s="489"/>
      <c r="AR103" s="489"/>
      <c r="AS103" s="489"/>
      <c r="AT103" s="489"/>
      <c r="AU103" s="489"/>
      <c r="AV103" s="489"/>
      <c r="AW103" s="489"/>
      <c r="AX103" s="489"/>
      <c r="AY103" s="490"/>
      <c r="AZ103" s="488"/>
      <c r="BA103" s="489"/>
      <c r="BB103" s="489"/>
      <c r="BC103" s="489"/>
      <c r="BD103" s="489"/>
      <c r="BE103" s="489"/>
      <c r="BF103" s="489"/>
      <c r="BG103" s="489"/>
      <c r="BH103" s="489"/>
      <c r="BI103" s="489"/>
      <c r="BJ103" s="489"/>
      <c r="BK103" s="489"/>
      <c r="BL103" s="489"/>
      <c r="BM103" s="489"/>
      <c r="BN103" s="489"/>
      <c r="BO103" s="489"/>
      <c r="BP103" s="489"/>
      <c r="BQ103" s="489"/>
      <c r="BR103" s="489"/>
      <c r="BS103" s="490"/>
      <c r="BT103" s="488"/>
      <c r="BU103" s="489"/>
      <c r="BV103" s="489"/>
      <c r="BW103" s="489"/>
      <c r="BX103" s="489"/>
      <c r="BY103" s="489"/>
      <c r="BZ103" s="489"/>
      <c r="CA103" s="489"/>
      <c r="CB103" s="489"/>
      <c r="CC103" s="489"/>
      <c r="CD103" s="489"/>
      <c r="CE103" s="489"/>
      <c r="CF103" s="489"/>
      <c r="CG103" s="489"/>
      <c r="CH103" s="489"/>
      <c r="CI103" s="489"/>
      <c r="CJ103" s="490"/>
      <c r="CK103" s="488"/>
      <c r="CL103" s="489"/>
      <c r="CM103" s="489"/>
      <c r="CN103" s="489"/>
      <c r="CO103" s="489"/>
      <c r="CP103" s="489"/>
      <c r="CQ103" s="489"/>
      <c r="CR103" s="489"/>
      <c r="CS103" s="489"/>
      <c r="CT103" s="489"/>
      <c r="CU103" s="489"/>
      <c r="CV103" s="489"/>
      <c r="CW103" s="489"/>
      <c r="CX103" s="489"/>
      <c r="CY103" s="489"/>
      <c r="CZ103" s="489"/>
      <c r="DA103" s="489"/>
    </row>
    <row r="104" spans="1:105" s="6" customFormat="1" ht="120" customHeight="1" x14ac:dyDescent="0.2">
      <c r="A104" s="486" t="s">
        <v>265</v>
      </c>
      <c r="B104" s="486"/>
      <c r="C104" s="486"/>
      <c r="D104" s="486"/>
      <c r="E104" s="486"/>
      <c r="F104" s="486"/>
      <c r="G104" s="486"/>
      <c r="H104" s="487" t="s">
        <v>266</v>
      </c>
      <c r="I104" s="487"/>
      <c r="J104" s="487"/>
      <c r="K104" s="487"/>
      <c r="L104" s="487"/>
      <c r="M104" s="487"/>
      <c r="N104" s="487"/>
      <c r="O104" s="487"/>
      <c r="P104" s="487"/>
      <c r="Q104" s="487"/>
      <c r="R104" s="487"/>
      <c r="S104" s="487"/>
      <c r="T104" s="487"/>
      <c r="U104" s="487"/>
      <c r="V104" s="487"/>
      <c r="W104" s="487"/>
      <c r="X104" s="487"/>
      <c r="Y104" s="487"/>
      <c r="Z104" s="487"/>
      <c r="AA104" s="487"/>
      <c r="AB104" s="487"/>
      <c r="AC104" s="487"/>
      <c r="AD104" s="487"/>
      <c r="AE104" s="487"/>
      <c r="AF104" s="487"/>
      <c r="AG104" s="487"/>
      <c r="AH104" s="487"/>
      <c r="AI104" s="487"/>
      <c r="AJ104" s="488" t="s">
        <v>200</v>
      </c>
      <c r="AK104" s="489"/>
      <c r="AL104" s="489"/>
      <c r="AM104" s="489"/>
      <c r="AN104" s="489"/>
      <c r="AO104" s="489"/>
      <c r="AP104" s="489"/>
      <c r="AQ104" s="489"/>
      <c r="AR104" s="489"/>
      <c r="AS104" s="489"/>
      <c r="AT104" s="489"/>
      <c r="AU104" s="489"/>
      <c r="AV104" s="489"/>
      <c r="AW104" s="489"/>
      <c r="AX104" s="489"/>
      <c r="AY104" s="490"/>
      <c r="AZ104" s="488"/>
      <c r="BA104" s="489"/>
      <c r="BB104" s="489"/>
      <c r="BC104" s="489"/>
      <c r="BD104" s="489"/>
      <c r="BE104" s="489"/>
      <c r="BF104" s="489"/>
      <c r="BG104" s="489"/>
      <c r="BH104" s="489"/>
      <c r="BI104" s="489"/>
      <c r="BJ104" s="489"/>
      <c r="BK104" s="489"/>
      <c r="BL104" s="489"/>
      <c r="BM104" s="489"/>
      <c r="BN104" s="489"/>
      <c r="BO104" s="489"/>
      <c r="BP104" s="489"/>
      <c r="BQ104" s="489"/>
      <c r="BR104" s="489"/>
      <c r="BS104" s="490"/>
      <c r="BT104" s="488"/>
      <c r="BU104" s="489"/>
      <c r="BV104" s="489"/>
      <c r="BW104" s="489"/>
      <c r="BX104" s="489"/>
      <c r="BY104" s="489"/>
      <c r="BZ104" s="489"/>
      <c r="CA104" s="489"/>
      <c r="CB104" s="489"/>
      <c r="CC104" s="489"/>
      <c r="CD104" s="489"/>
      <c r="CE104" s="489"/>
      <c r="CF104" s="489"/>
      <c r="CG104" s="489"/>
      <c r="CH104" s="489"/>
      <c r="CI104" s="489"/>
      <c r="CJ104" s="490"/>
      <c r="CK104" s="488"/>
      <c r="CL104" s="489"/>
      <c r="CM104" s="489"/>
      <c r="CN104" s="489"/>
      <c r="CO104" s="489"/>
      <c r="CP104" s="489"/>
      <c r="CQ104" s="489"/>
      <c r="CR104" s="489"/>
      <c r="CS104" s="489"/>
      <c r="CT104" s="489"/>
      <c r="CU104" s="489"/>
      <c r="CV104" s="489"/>
      <c r="CW104" s="489"/>
      <c r="CX104" s="489"/>
      <c r="CY104" s="489"/>
      <c r="CZ104" s="489"/>
      <c r="DA104" s="489"/>
    </row>
    <row r="105" spans="1:105" s="6" customFormat="1" ht="27.75" customHeight="1" x14ac:dyDescent="0.2">
      <c r="A105" s="486" t="s">
        <v>267</v>
      </c>
      <c r="B105" s="486"/>
      <c r="C105" s="486"/>
      <c r="D105" s="486"/>
      <c r="E105" s="486"/>
      <c r="F105" s="486"/>
      <c r="G105" s="486"/>
      <c r="H105" s="487" t="s">
        <v>248</v>
      </c>
      <c r="I105" s="487"/>
      <c r="J105" s="487"/>
      <c r="K105" s="487"/>
      <c r="L105" s="487"/>
      <c r="M105" s="487"/>
      <c r="N105" s="487"/>
      <c r="O105" s="487"/>
      <c r="P105" s="487"/>
      <c r="Q105" s="487"/>
      <c r="R105" s="487"/>
      <c r="S105" s="487"/>
      <c r="T105" s="487"/>
      <c r="U105" s="487"/>
      <c r="V105" s="487"/>
      <c r="W105" s="487"/>
      <c r="X105" s="487"/>
      <c r="Y105" s="487"/>
      <c r="Z105" s="487"/>
      <c r="AA105" s="487"/>
      <c r="AB105" s="487"/>
      <c r="AC105" s="487"/>
      <c r="AD105" s="487"/>
      <c r="AE105" s="487"/>
      <c r="AF105" s="487"/>
      <c r="AG105" s="487"/>
      <c r="AH105" s="487"/>
      <c r="AI105" s="487"/>
      <c r="AJ105" s="488" t="s">
        <v>200</v>
      </c>
      <c r="AK105" s="489"/>
      <c r="AL105" s="489"/>
      <c r="AM105" s="489"/>
      <c r="AN105" s="489"/>
      <c r="AO105" s="489"/>
      <c r="AP105" s="489"/>
      <c r="AQ105" s="489"/>
      <c r="AR105" s="489"/>
      <c r="AS105" s="489"/>
      <c r="AT105" s="489"/>
      <c r="AU105" s="489"/>
      <c r="AV105" s="489"/>
      <c r="AW105" s="489"/>
      <c r="AX105" s="489"/>
      <c r="AY105" s="490"/>
      <c r="AZ105" s="488"/>
      <c r="BA105" s="489"/>
      <c r="BB105" s="489"/>
      <c r="BC105" s="489"/>
      <c r="BD105" s="489"/>
      <c r="BE105" s="489"/>
      <c r="BF105" s="489"/>
      <c r="BG105" s="489"/>
      <c r="BH105" s="489"/>
      <c r="BI105" s="489"/>
      <c r="BJ105" s="489"/>
      <c r="BK105" s="489"/>
      <c r="BL105" s="489"/>
      <c r="BM105" s="489"/>
      <c r="BN105" s="489"/>
      <c r="BO105" s="489"/>
      <c r="BP105" s="489"/>
      <c r="BQ105" s="489"/>
      <c r="BR105" s="489"/>
      <c r="BS105" s="490"/>
      <c r="BT105" s="488"/>
      <c r="BU105" s="489"/>
      <c r="BV105" s="489"/>
      <c r="BW105" s="489"/>
      <c r="BX105" s="489"/>
      <c r="BY105" s="489"/>
      <c r="BZ105" s="489"/>
      <c r="CA105" s="489"/>
      <c r="CB105" s="489"/>
      <c r="CC105" s="489"/>
      <c r="CD105" s="489"/>
      <c r="CE105" s="489"/>
      <c r="CF105" s="489"/>
      <c r="CG105" s="489"/>
      <c r="CH105" s="489"/>
      <c r="CI105" s="489"/>
      <c r="CJ105" s="490"/>
      <c r="CK105" s="488"/>
      <c r="CL105" s="489"/>
      <c r="CM105" s="489"/>
      <c r="CN105" s="489"/>
      <c r="CO105" s="489"/>
      <c r="CP105" s="489"/>
      <c r="CQ105" s="489"/>
      <c r="CR105" s="489"/>
      <c r="CS105" s="489"/>
      <c r="CT105" s="489"/>
      <c r="CU105" s="489"/>
      <c r="CV105" s="489"/>
      <c r="CW105" s="489"/>
      <c r="CX105" s="489"/>
      <c r="CY105" s="489"/>
      <c r="CZ105" s="489"/>
      <c r="DA105" s="489"/>
    </row>
    <row r="106" spans="1:105" s="6" customFormat="1" ht="15" customHeight="1" x14ac:dyDescent="0.2">
      <c r="A106" s="486"/>
      <c r="B106" s="486"/>
      <c r="C106" s="486"/>
      <c r="D106" s="486"/>
      <c r="E106" s="486"/>
      <c r="F106" s="486"/>
      <c r="G106" s="486"/>
      <c r="H106" s="487" t="s">
        <v>249</v>
      </c>
      <c r="I106" s="487"/>
      <c r="J106" s="487"/>
      <c r="K106" s="487"/>
      <c r="L106" s="487"/>
      <c r="M106" s="487"/>
      <c r="N106" s="487"/>
      <c r="O106" s="487"/>
      <c r="P106" s="487"/>
      <c r="Q106" s="487"/>
      <c r="R106" s="487"/>
      <c r="S106" s="487"/>
      <c r="T106" s="487"/>
      <c r="U106" s="487"/>
      <c r="V106" s="487"/>
      <c r="W106" s="487"/>
      <c r="X106" s="487"/>
      <c r="Y106" s="487"/>
      <c r="Z106" s="487"/>
      <c r="AA106" s="487"/>
      <c r="AB106" s="487"/>
      <c r="AC106" s="487"/>
      <c r="AD106" s="487"/>
      <c r="AE106" s="487"/>
      <c r="AF106" s="487"/>
      <c r="AG106" s="487"/>
      <c r="AH106" s="487"/>
      <c r="AI106" s="487"/>
      <c r="AJ106" s="488" t="s">
        <v>200</v>
      </c>
      <c r="AK106" s="489"/>
      <c r="AL106" s="489"/>
      <c r="AM106" s="489"/>
      <c r="AN106" s="489"/>
      <c r="AO106" s="489"/>
      <c r="AP106" s="489"/>
      <c r="AQ106" s="489"/>
      <c r="AR106" s="489"/>
      <c r="AS106" s="489"/>
      <c r="AT106" s="489"/>
      <c r="AU106" s="489"/>
      <c r="AV106" s="489"/>
      <c r="AW106" s="489"/>
      <c r="AX106" s="489"/>
      <c r="AY106" s="490"/>
      <c r="AZ106" s="488"/>
      <c r="BA106" s="489"/>
      <c r="BB106" s="489"/>
      <c r="BC106" s="489"/>
      <c r="BD106" s="489"/>
      <c r="BE106" s="489"/>
      <c r="BF106" s="489"/>
      <c r="BG106" s="489"/>
      <c r="BH106" s="489"/>
      <c r="BI106" s="489"/>
      <c r="BJ106" s="489"/>
      <c r="BK106" s="489"/>
      <c r="BL106" s="489"/>
      <c r="BM106" s="489"/>
      <c r="BN106" s="489"/>
      <c r="BO106" s="489"/>
      <c r="BP106" s="489"/>
      <c r="BQ106" s="489"/>
      <c r="BR106" s="489"/>
      <c r="BS106" s="490"/>
      <c r="BT106" s="488"/>
      <c r="BU106" s="489"/>
      <c r="BV106" s="489"/>
      <c r="BW106" s="489"/>
      <c r="BX106" s="489"/>
      <c r="BY106" s="489"/>
      <c r="BZ106" s="489"/>
      <c r="CA106" s="489"/>
      <c r="CB106" s="489"/>
      <c r="CC106" s="489"/>
      <c r="CD106" s="489"/>
      <c r="CE106" s="489"/>
      <c r="CF106" s="489"/>
      <c r="CG106" s="489"/>
      <c r="CH106" s="489"/>
      <c r="CI106" s="489"/>
      <c r="CJ106" s="490"/>
      <c r="CK106" s="488"/>
      <c r="CL106" s="489"/>
      <c r="CM106" s="489"/>
      <c r="CN106" s="489"/>
      <c r="CO106" s="489"/>
      <c r="CP106" s="489"/>
      <c r="CQ106" s="489"/>
      <c r="CR106" s="489"/>
      <c r="CS106" s="489"/>
      <c r="CT106" s="489"/>
      <c r="CU106" s="489"/>
      <c r="CV106" s="489"/>
      <c r="CW106" s="489"/>
      <c r="CX106" s="489"/>
      <c r="CY106" s="489"/>
      <c r="CZ106" s="489"/>
      <c r="DA106" s="489"/>
    </row>
    <row r="107" spans="1:105" s="6" customFormat="1" ht="15" customHeight="1" x14ac:dyDescent="0.2">
      <c r="A107" s="486"/>
      <c r="B107" s="486"/>
      <c r="C107" s="486"/>
      <c r="D107" s="486"/>
      <c r="E107" s="486"/>
      <c r="F107" s="486"/>
      <c r="G107" s="486"/>
      <c r="H107" s="487" t="s">
        <v>250</v>
      </c>
      <c r="I107" s="487"/>
      <c r="J107" s="487"/>
      <c r="K107" s="487"/>
      <c r="L107" s="487"/>
      <c r="M107" s="487"/>
      <c r="N107" s="487"/>
      <c r="O107" s="487"/>
      <c r="P107" s="487"/>
      <c r="Q107" s="487"/>
      <c r="R107" s="487"/>
      <c r="S107" s="487"/>
      <c r="T107" s="487"/>
      <c r="U107" s="487"/>
      <c r="V107" s="487"/>
      <c r="W107" s="487"/>
      <c r="X107" s="487"/>
      <c r="Y107" s="487"/>
      <c r="Z107" s="487"/>
      <c r="AA107" s="487"/>
      <c r="AB107" s="487"/>
      <c r="AC107" s="487"/>
      <c r="AD107" s="487"/>
      <c r="AE107" s="487"/>
      <c r="AF107" s="487"/>
      <c r="AG107" s="487"/>
      <c r="AH107" s="487"/>
      <c r="AI107" s="487"/>
      <c r="AJ107" s="488" t="s">
        <v>200</v>
      </c>
      <c r="AK107" s="489"/>
      <c r="AL107" s="489"/>
      <c r="AM107" s="489"/>
      <c r="AN107" s="489"/>
      <c r="AO107" s="489"/>
      <c r="AP107" s="489"/>
      <c r="AQ107" s="489"/>
      <c r="AR107" s="489"/>
      <c r="AS107" s="489"/>
      <c r="AT107" s="489"/>
      <c r="AU107" s="489"/>
      <c r="AV107" s="489"/>
      <c r="AW107" s="489"/>
      <c r="AX107" s="489"/>
      <c r="AY107" s="490"/>
      <c r="AZ107" s="488"/>
      <c r="BA107" s="489"/>
      <c r="BB107" s="489"/>
      <c r="BC107" s="489"/>
      <c r="BD107" s="489"/>
      <c r="BE107" s="489"/>
      <c r="BF107" s="489"/>
      <c r="BG107" s="489"/>
      <c r="BH107" s="489"/>
      <c r="BI107" s="489"/>
      <c r="BJ107" s="489"/>
      <c r="BK107" s="489"/>
      <c r="BL107" s="489"/>
      <c r="BM107" s="489"/>
      <c r="BN107" s="489"/>
      <c r="BO107" s="489"/>
      <c r="BP107" s="489"/>
      <c r="BQ107" s="489"/>
      <c r="BR107" s="489"/>
      <c r="BS107" s="490"/>
      <c r="BT107" s="488"/>
      <c r="BU107" s="489"/>
      <c r="BV107" s="489"/>
      <c r="BW107" s="489"/>
      <c r="BX107" s="489"/>
      <c r="BY107" s="489"/>
      <c r="BZ107" s="489"/>
      <c r="CA107" s="489"/>
      <c r="CB107" s="489"/>
      <c r="CC107" s="489"/>
      <c r="CD107" s="489"/>
      <c r="CE107" s="489"/>
      <c r="CF107" s="489"/>
      <c r="CG107" s="489"/>
      <c r="CH107" s="489"/>
      <c r="CI107" s="489"/>
      <c r="CJ107" s="490"/>
      <c r="CK107" s="488"/>
      <c r="CL107" s="489"/>
      <c r="CM107" s="489"/>
      <c r="CN107" s="489"/>
      <c r="CO107" s="489"/>
      <c r="CP107" s="489"/>
      <c r="CQ107" s="489"/>
      <c r="CR107" s="489"/>
      <c r="CS107" s="489"/>
      <c r="CT107" s="489"/>
      <c r="CU107" s="489"/>
      <c r="CV107" s="489"/>
      <c r="CW107" s="489"/>
      <c r="CX107" s="489"/>
      <c r="CY107" s="489"/>
      <c r="CZ107" s="489"/>
      <c r="DA107" s="489"/>
    </row>
    <row r="108" spans="1:105" s="6" customFormat="1" ht="15" customHeight="1" x14ac:dyDescent="0.2">
      <c r="A108" s="486" t="s">
        <v>268</v>
      </c>
      <c r="B108" s="486"/>
      <c r="C108" s="486"/>
      <c r="D108" s="486"/>
      <c r="E108" s="486"/>
      <c r="F108" s="486"/>
      <c r="G108" s="486"/>
      <c r="H108" s="487" t="s">
        <v>252</v>
      </c>
      <c r="I108" s="487"/>
      <c r="J108" s="487"/>
      <c r="K108" s="487"/>
      <c r="L108" s="487"/>
      <c r="M108" s="487"/>
      <c r="N108" s="487"/>
      <c r="O108" s="487"/>
      <c r="P108" s="487"/>
      <c r="Q108" s="487"/>
      <c r="R108" s="487"/>
      <c r="S108" s="487"/>
      <c r="T108" s="487"/>
      <c r="U108" s="487"/>
      <c r="V108" s="487"/>
      <c r="W108" s="487"/>
      <c r="X108" s="487"/>
      <c r="Y108" s="487"/>
      <c r="Z108" s="487"/>
      <c r="AA108" s="487"/>
      <c r="AB108" s="487"/>
      <c r="AC108" s="487"/>
      <c r="AD108" s="487"/>
      <c r="AE108" s="487"/>
      <c r="AF108" s="487"/>
      <c r="AG108" s="487"/>
      <c r="AH108" s="487"/>
      <c r="AI108" s="487"/>
      <c r="AJ108" s="488" t="s">
        <v>200</v>
      </c>
      <c r="AK108" s="489"/>
      <c r="AL108" s="489"/>
      <c r="AM108" s="489"/>
      <c r="AN108" s="489"/>
      <c r="AO108" s="489"/>
      <c r="AP108" s="489"/>
      <c r="AQ108" s="489"/>
      <c r="AR108" s="489"/>
      <c r="AS108" s="489"/>
      <c r="AT108" s="489"/>
      <c r="AU108" s="489"/>
      <c r="AV108" s="489"/>
      <c r="AW108" s="489"/>
      <c r="AX108" s="489"/>
      <c r="AY108" s="490"/>
      <c r="AZ108" s="488"/>
      <c r="BA108" s="489"/>
      <c r="BB108" s="489"/>
      <c r="BC108" s="489"/>
      <c r="BD108" s="489"/>
      <c r="BE108" s="489"/>
      <c r="BF108" s="489"/>
      <c r="BG108" s="489"/>
      <c r="BH108" s="489"/>
      <c r="BI108" s="489"/>
      <c r="BJ108" s="489"/>
      <c r="BK108" s="489"/>
      <c r="BL108" s="489"/>
      <c r="BM108" s="489"/>
      <c r="BN108" s="489"/>
      <c r="BO108" s="489"/>
      <c r="BP108" s="489"/>
      <c r="BQ108" s="489"/>
      <c r="BR108" s="489"/>
      <c r="BS108" s="490"/>
      <c r="BT108" s="488"/>
      <c r="BU108" s="489"/>
      <c r="BV108" s="489"/>
      <c r="BW108" s="489"/>
      <c r="BX108" s="489"/>
      <c r="BY108" s="489"/>
      <c r="BZ108" s="489"/>
      <c r="CA108" s="489"/>
      <c r="CB108" s="489"/>
      <c r="CC108" s="489"/>
      <c r="CD108" s="489"/>
      <c r="CE108" s="489"/>
      <c r="CF108" s="489"/>
      <c r="CG108" s="489"/>
      <c r="CH108" s="489"/>
      <c r="CI108" s="489"/>
      <c r="CJ108" s="490"/>
      <c r="CK108" s="488"/>
      <c r="CL108" s="489"/>
      <c r="CM108" s="489"/>
      <c r="CN108" s="489"/>
      <c r="CO108" s="489"/>
      <c r="CP108" s="489"/>
      <c r="CQ108" s="489"/>
      <c r="CR108" s="489"/>
      <c r="CS108" s="489"/>
      <c r="CT108" s="489"/>
      <c r="CU108" s="489"/>
      <c r="CV108" s="489"/>
      <c r="CW108" s="489"/>
      <c r="CX108" s="489"/>
      <c r="CY108" s="489"/>
      <c r="CZ108" s="489"/>
      <c r="DA108" s="489"/>
    </row>
    <row r="109" spans="1:105" s="6" customFormat="1" ht="15" customHeight="1" x14ac:dyDescent="0.2">
      <c r="A109" s="486"/>
      <c r="B109" s="486"/>
      <c r="C109" s="486"/>
      <c r="D109" s="486"/>
      <c r="E109" s="486"/>
      <c r="F109" s="486"/>
      <c r="G109" s="486"/>
      <c r="H109" s="487" t="s">
        <v>249</v>
      </c>
      <c r="I109" s="487"/>
      <c r="J109" s="487"/>
      <c r="K109" s="487"/>
      <c r="L109" s="487"/>
      <c r="M109" s="487"/>
      <c r="N109" s="487"/>
      <c r="O109" s="487"/>
      <c r="P109" s="487"/>
      <c r="Q109" s="487"/>
      <c r="R109" s="487"/>
      <c r="S109" s="487"/>
      <c r="T109" s="487"/>
      <c r="U109" s="487"/>
      <c r="V109" s="487"/>
      <c r="W109" s="487"/>
      <c r="X109" s="487"/>
      <c r="Y109" s="487"/>
      <c r="Z109" s="487"/>
      <c r="AA109" s="487"/>
      <c r="AB109" s="487"/>
      <c r="AC109" s="487"/>
      <c r="AD109" s="487"/>
      <c r="AE109" s="487"/>
      <c r="AF109" s="487"/>
      <c r="AG109" s="487"/>
      <c r="AH109" s="487"/>
      <c r="AI109" s="487"/>
      <c r="AJ109" s="488" t="s">
        <v>200</v>
      </c>
      <c r="AK109" s="489"/>
      <c r="AL109" s="489"/>
      <c r="AM109" s="489"/>
      <c r="AN109" s="489"/>
      <c r="AO109" s="489"/>
      <c r="AP109" s="489"/>
      <c r="AQ109" s="489"/>
      <c r="AR109" s="489"/>
      <c r="AS109" s="489"/>
      <c r="AT109" s="489"/>
      <c r="AU109" s="489"/>
      <c r="AV109" s="489"/>
      <c r="AW109" s="489"/>
      <c r="AX109" s="489"/>
      <c r="AY109" s="490"/>
      <c r="AZ109" s="488"/>
      <c r="BA109" s="489"/>
      <c r="BB109" s="489"/>
      <c r="BC109" s="489"/>
      <c r="BD109" s="489"/>
      <c r="BE109" s="489"/>
      <c r="BF109" s="489"/>
      <c r="BG109" s="489"/>
      <c r="BH109" s="489"/>
      <c r="BI109" s="489"/>
      <c r="BJ109" s="489"/>
      <c r="BK109" s="489"/>
      <c r="BL109" s="489"/>
      <c r="BM109" s="489"/>
      <c r="BN109" s="489"/>
      <c r="BO109" s="489"/>
      <c r="BP109" s="489"/>
      <c r="BQ109" s="489"/>
      <c r="BR109" s="489"/>
      <c r="BS109" s="490"/>
      <c r="BT109" s="488"/>
      <c r="BU109" s="489"/>
      <c r="BV109" s="489"/>
      <c r="BW109" s="489"/>
      <c r="BX109" s="489"/>
      <c r="BY109" s="489"/>
      <c r="BZ109" s="489"/>
      <c r="CA109" s="489"/>
      <c r="CB109" s="489"/>
      <c r="CC109" s="489"/>
      <c r="CD109" s="489"/>
      <c r="CE109" s="489"/>
      <c r="CF109" s="489"/>
      <c r="CG109" s="489"/>
      <c r="CH109" s="489"/>
      <c r="CI109" s="489"/>
      <c r="CJ109" s="490"/>
      <c r="CK109" s="488"/>
      <c r="CL109" s="489"/>
      <c r="CM109" s="489"/>
      <c r="CN109" s="489"/>
      <c r="CO109" s="489"/>
      <c r="CP109" s="489"/>
      <c r="CQ109" s="489"/>
      <c r="CR109" s="489"/>
      <c r="CS109" s="489"/>
      <c r="CT109" s="489"/>
      <c r="CU109" s="489"/>
      <c r="CV109" s="489"/>
      <c r="CW109" s="489"/>
      <c r="CX109" s="489"/>
      <c r="CY109" s="489"/>
      <c r="CZ109" s="489"/>
      <c r="DA109" s="489"/>
    </row>
    <row r="110" spans="1:105" s="6" customFormat="1" ht="15" customHeight="1" x14ac:dyDescent="0.2">
      <c r="A110" s="486"/>
      <c r="B110" s="486"/>
      <c r="C110" s="486"/>
      <c r="D110" s="486"/>
      <c r="E110" s="486"/>
      <c r="F110" s="486"/>
      <c r="G110" s="486"/>
      <c r="H110" s="487" t="s">
        <v>250</v>
      </c>
      <c r="I110" s="487"/>
      <c r="J110" s="487"/>
      <c r="K110" s="487"/>
      <c r="L110" s="487"/>
      <c r="M110" s="487"/>
      <c r="N110" s="487"/>
      <c r="O110" s="487"/>
      <c r="P110" s="487"/>
      <c r="Q110" s="487"/>
      <c r="R110" s="487"/>
      <c r="S110" s="487"/>
      <c r="T110" s="487"/>
      <c r="U110" s="487"/>
      <c r="V110" s="487"/>
      <c r="W110" s="487"/>
      <c r="X110" s="487"/>
      <c r="Y110" s="487"/>
      <c r="Z110" s="487"/>
      <c r="AA110" s="487"/>
      <c r="AB110" s="487"/>
      <c r="AC110" s="487"/>
      <c r="AD110" s="487"/>
      <c r="AE110" s="487"/>
      <c r="AF110" s="487"/>
      <c r="AG110" s="487"/>
      <c r="AH110" s="487"/>
      <c r="AI110" s="487"/>
      <c r="AJ110" s="488" t="s">
        <v>200</v>
      </c>
      <c r="AK110" s="489"/>
      <c r="AL110" s="489"/>
      <c r="AM110" s="489"/>
      <c r="AN110" s="489"/>
      <c r="AO110" s="489"/>
      <c r="AP110" s="489"/>
      <c r="AQ110" s="489"/>
      <c r="AR110" s="489"/>
      <c r="AS110" s="489"/>
      <c r="AT110" s="489"/>
      <c r="AU110" s="489"/>
      <c r="AV110" s="489"/>
      <c r="AW110" s="489"/>
      <c r="AX110" s="489"/>
      <c r="AY110" s="490"/>
      <c r="AZ110" s="488"/>
      <c r="BA110" s="489"/>
      <c r="BB110" s="489"/>
      <c r="BC110" s="489"/>
      <c r="BD110" s="489"/>
      <c r="BE110" s="489"/>
      <c r="BF110" s="489"/>
      <c r="BG110" s="489"/>
      <c r="BH110" s="489"/>
      <c r="BI110" s="489"/>
      <c r="BJ110" s="489"/>
      <c r="BK110" s="489"/>
      <c r="BL110" s="489"/>
      <c r="BM110" s="489"/>
      <c r="BN110" s="489"/>
      <c r="BO110" s="489"/>
      <c r="BP110" s="489"/>
      <c r="BQ110" s="489"/>
      <c r="BR110" s="489"/>
      <c r="BS110" s="490"/>
      <c r="BT110" s="488"/>
      <c r="BU110" s="489"/>
      <c r="BV110" s="489"/>
      <c r="BW110" s="489"/>
      <c r="BX110" s="489"/>
      <c r="BY110" s="489"/>
      <c r="BZ110" s="489"/>
      <c r="CA110" s="489"/>
      <c r="CB110" s="489"/>
      <c r="CC110" s="489"/>
      <c r="CD110" s="489"/>
      <c r="CE110" s="489"/>
      <c r="CF110" s="489"/>
      <c r="CG110" s="489"/>
      <c r="CH110" s="489"/>
      <c r="CI110" s="489"/>
      <c r="CJ110" s="490"/>
      <c r="CK110" s="488"/>
      <c r="CL110" s="489"/>
      <c r="CM110" s="489"/>
      <c r="CN110" s="489"/>
      <c r="CO110" s="489"/>
      <c r="CP110" s="489"/>
      <c r="CQ110" s="489"/>
      <c r="CR110" s="489"/>
      <c r="CS110" s="489"/>
      <c r="CT110" s="489"/>
      <c r="CU110" s="489"/>
      <c r="CV110" s="489"/>
      <c r="CW110" s="489"/>
      <c r="CX110" s="489"/>
      <c r="CY110" s="489"/>
      <c r="CZ110" s="489"/>
      <c r="DA110" s="489"/>
    </row>
    <row r="111" spans="1:105" s="6" customFormat="1" ht="27.75" customHeight="1" x14ac:dyDescent="0.2">
      <c r="A111" s="486" t="s">
        <v>269</v>
      </c>
      <c r="B111" s="486"/>
      <c r="C111" s="486"/>
      <c r="D111" s="486"/>
      <c r="E111" s="486"/>
      <c r="F111" s="486"/>
      <c r="G111" s="486"/>
      <c r="H111" s="487" t="s">
        <v>270</v>
      </c>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487"/>
      <c r="AE111" s="487"/>
      <c r="AF111" s="487"/>
      <c r="AG111" s="487"/>
      <c r="AH111" s="487"/>
      <c r="AI111" s="487"/>
      <c r="AJ111" s="488" t="s">
        <v>200</v>
      </c>
      <c r="AK111" s="489"/>
      <c r="AL111" s="489"/>
      <c r="AM111" s="489"/>
      <c r="AN111" s="489"/>
      <c r="AO111" s="489"/>
      <c r="AP111" s="489"/>
      <c r="AQ111" s="489"/>
      <c r="AR111" s="489"/>
      <c r="AS111" s="489"/>
      <c r="AT111" s="489"/>
      <c r="AU111" s="489"/>
      <c r="AV111" s="489"/>
      <c r="AW111" s="489"/>
      <c r="AX111" s="489"/>
      <c r="AY111" s="490"/>
      <c r="AZ111" s="488"/>
      <c r="BA111" s="489"/>
      <c r="BB111" s="489"/>
      <c r="BC111" s="489"/>
      <c r="BD111" s="489"/>
      <c r="BE111" s="489"/>
      <c r="BF111" s="489"/>
      <c r="BG111" s="489"/>
      <c r="BH111" s="489"/>
      <c r="BI111" s="489"/>
      <c r="BJ111" s="489"/>
      <c r="BK111" s="489"/>
      <c r="BL111" s="489"/>
      <c r="BM111" s="489"/>
      <c r="BN111" s="489"/>
      <c r="BO111" s="489"/>
      <c r="BP111" s="489"/>
      <c r="BQ111" s="489"/>
      <c r="BR111" s="489"/>
      <c r="BS111" s="490"/>
      <c r="BT111" s="488"/>
      <c r="BU111" s="489"/>
      <c r="BV111" s="489"/>
      <c r="BW111" s="489"/>
      <c r="BX111" s="489"/>
      <c r="BY111" s="489"/>
      <c r="BZ111" s="489"/>
      <c r="CA111" s="489"/>
      <c r="CB111" s="489"/>
      <c r="CC111" s="489"/>
      <c r="CD111" s="489"/>
      <c r="CE111" s="489"/>
      <c r="CF111" s="489"/>
      <c r="CG111" s="489"/>
      <c r="CH111" s="489"/>
      <c r="CI111" s="489"/>
      <c r="CJ111" s="490"/>
      <c r="CK111" s="488"/>
      <c r="CL111" s="489"/>
      <c r="CM111" s="489"/>
      <c r="CN111" s="489"/>
      <c r="CO111" s="489"/>
      <c r="CP111" s="489"/>
      <c r="CQ111" s="489"/>
      <c r="CR111" s="489"/>
      <c r="CS111" s="489"/>
      <c r="CT111" s="489"/>
      <c r="CU111" s="489"/>
      <c r="CV111" s="489"/>
      <c r="CW111" s="489"/>
      <c r="CX111" s="489"/>
      <c r="CY111" s="489"/>
      <c r="CZ111" s="489"/>
      <c r="DA111" s="489"/>
    </row>
    <row r="112" spans="1:105" s="6" customFormat="1" ht="27.75" customHeight="1" x14ac:dyDescent="0.2">
      <c r="A112" s="486" t="s">
        <v>271</v>
      </c>
      <c r="B112" s="486"/>
      <c r="C112" s="486"/>
      <c r="D112" s="486"/>
      <c r="E112" s="486"/>
      <c r="F112" s="486"/>
      <c r="G112" s="486"/>
      <c r="H112" s="487" t="s">
        <v>248</v>
      </c>
      <c r="I112" s="487"/>
      <c r="J112" s="487"/>
      <c r="K112" s="487"/>
      <c r="L112" s="487"/>
      <c r="M112" s="487"/>
      <c r="N112" s="487"/>
      <c r="O112" s="487"/>
      <c r="P112" s="487"/>
      <c r="Q112" s="487"/>
      <c r="R112" s="487"/>
      <c r="S112" s="487"/>
      <c r="T112" s="487"/>
      <c r="U112" s="487"/>
      <c r="V112" s="487"/>
      <c r="W112" s="487"/>
      <c r="X112" s="487"/>
      <c r="Y112" s="487"/>
      <c r="Z112" s="487"/>
      <c r="AA112" s="487"/>
      <c r="AB112" s="487"/>
      <c r="AC112" s="487"/>
      <c r="AD112" s="487"/>
      <c r="AE112" s="487"/>
      <c r="AF112" s="487"/>
      <c r="AG112" s="487"/>
      <c r="AH112" s="487"/>
      <c r="AI112" s="487"/>
      <c r="AJ112" s="488" t="s">
        <v>200</v>
      </c>
      <c r="AK112" s="489"/>
      <c r="AL112" s="489"/>
      <c r="AM112" s="489"/>
      <c r="AN112" s="489"/>
      <c r="AO112" s="489"/>
      <c r="AP112" s="489"/>
      <c r="AQ112" s="489"/>
      <c r="AR112" s="489"/>
      <c r="AS112" s="489"/>
      <c r="AT112" s="489"/>
      <c r="AU112" s="489"/>
      <c r="AV112" s="489"/>
      <c r="AW112" s="489"/>
      <c r="AX112" s="489"/>
      <c r="AY112" s="490"/>
      <c r="AZ112" s="488"/>
      <c r="BA112" s="489"/>
      <c r="BB112" s="489"/>
      <c r="BC112" s="489"/>
      <c r="BD112" s="489"/>
      <c r="BE112" s="489"/>
      <c r="BF112" s="489"/>
      <c r="BG112" s="489"/>
      <c r="BH112" s="489"/>
      <c r="BI112" s="489"/>
      <c r="BJ112" s="489"/>
      <c r="BK112" s="489"/>
      <c r="BL112" s="489"/>
      <c r="BM112" s="489"/>
      <c r="BN112" s="489"/>
      <c r="BO112" s="489"/>
      <c r="BP112" s="489"/>
      <c r="BQ112" s="489"/>
      <c r="BR112" s="489"/>
      <c r="BS112" s="490"/>
      <c r="BT112" s="488"/>
      <c r="BU112" s="489"/>
      <c r="BV112" s="489"/>
      <c r="BW112" s="489"/>
      <c r="BX112" s="489"/>
      <c r="BY112" s="489"/>
      <c r="BZ112" s="489"/>
      <c r="CA112" s="489"/>
      <c r="CB112" s="489"/>
      <c r="CC112" s="489"/>
      <c r="CD112" s="489"/>
      <c r="CE112" s="489"/>
      <c r="CF112" s="489"/>
      <c r="CG112" s="489"/>
      <c r="CH112" s="489"/>
      <c r="CI112" s="489"/>
      <c r="CJ112" s="490"/>
      <c r="CK112" s="488"/>
      <c r="CL112" s="489"/>
      <c r="CM112" s="489"/>
      <c r="CN112" s="489"/>
      <c r="CO112" s="489"/>
      <c r="CP112" s="489"/>
      <c r="CQ112" s="489"/>
      <c r="CR112" s="489"/>
      <c r="CS112" s="489"/>
      <c r="CT112" s="489"/>
      <c r="CU112" s="489"/>
      <c r="CV112" s="489"/>
      <c r="CW112" s="489"/>
      <c r="CX112" s="489"/>
      <c r="CY112" s="489"/>
      <c r="CZ112" s="489"/>
      <c r="DA112" s="489"/>
    </row>
    <row r="113" spans="1:105" s="6" customFormat="1" ht="15" customHeight="1" x14ac:dyDescent="0.2">
      <c r="A113" s="486"/>
      <c r="B113" s="486"/>
      <c r="C113" s="486"/>
      <c r="D113" s="486"/>
      <c r="E113" s="486"/>
      <c r="F113" s="486"/>
      <c r="G113" s="486"/>
      <c r="H113" s="487" t="s">
        <v>249</v>
      </c>
      <c r="I113" s="487"/>
      <c r="J113" s="487"/>
      <c r="K113" s="487"/>
      <c r="L113" s="487"/>
      <c r="M113" s="487"/>
      <c r="N113" s="487"/>
      <c r="O113" s="487"/>
      <c r="P113" s="487"/>
      <c r="Q113" s="487"/>
      <c r="R113" s="487"/>
      <c r="S113" s="487"/>
      <c r="T113" s="487"/>
      <c r="U113" s="487"/>
      <c r="V113" s="487"/>
      <c r="W113" s="487"/>
      <c r="X113" s="487"/>
      <c r="Y113" s="487"/>
      <c r="Z113" s="487"/>
      <c r="AA113" s="487"/>
      <c r="AB113" s="487"/>
      <c r="AC113" s="487"/>
      <c r="AD113" s="487"/>
      <c r="AE113" s="487"/>
      <c r="AF113" s="487"/>
      <c r="AG113" s="487"/>
      <c r="AH113" s="487"/>
      <c r="AI113" s="487"/>
      <c r="AJ113" s="488" t="s">
        <v>200</v>
      </c>
      <c r="AK113" s="489"/>
      <c r="AL113" s="489"/>
      <c r="AM113" s="489"/>
      <c r="AN113" s="489"/>
      <c r="AO113" s="489"/>
      <c r="AP113" s="489"/>
      <c r="AQ113" s="489"/>
      <c r="AR113" s="489"/>
      <c r="AS113" s="489"/>
      <c r="AT113" s="489"/>
      <c r="AU113" s="489"/>
      <c r="AV113" s="489"/>
      <c r="AW113" s="489"/>
      <c r="AX113" s="489"/>
      <c r="AY113" s="490"/>
      <c r="AZ113" s="488"/>
      <c r="BA113" s="489"/>
      <c r="BB113" s="489"/>
      <c r="BC113" s="489"/>
      <c r="BD113" s="489"/>
      <c r="BE113" s="489"/>
      <c r="BF113" s="489"/>
      <c r="BG113" s="489"/>
      <c r="BH113" s="489"/>
      <c r="BI113" s="489"/>
      <c r="BJ113" s="489"/>
      <c r="BK113" s="489"/>
      <c r="BL113" s="489"/>
      <c r="BM113" s="489"/>
      <c r="BN113" s="489"/>
      <c r="BO113" s="489"/>
      <c r="BP113" s="489"/>
      <c r="BQ113" s="489"/>
      <c r="BR113" s="489"/>
      <c r="BS113" s="490"/>
      <c r="BT113" s="488"/>
      <c r="BU113" s="489"/>
      <c r="BV113" s="489"/>
      <c r="BW113" s="489"/>
      <c r="BX113" s="489"/>
      <c r="BY113" s="489"/>
      <c r="BZ113" s="489"/>
      <c r="CA113" s="489"/>
      <c r="CB113" s="489"/>
      <c r="CC113" s="489"/>
      <c r="CD113" s="489"/>
      <c r="CE113" s="489"/>
      <c r="CF113" s="489"/>
      <c r="CG113" s="489"/>
      <c r="CH113" s="489"/>
      <c r="CI113" s="489"/>
      <c r="CJ113" s="490"/>
      <c r="CK113" s="488"/>
      <c r="CL113" s="489"/>
      <c r="CM113" s="489"/>
      <c r="CN113" s="489"/>
      <c r="CO113" s="489"/>
      <c r="CP113" s="489"/>
      <c r="CQ113" s="489"/>
      <c r="CR113" s="489"/>
      <c r="CS113" s="489"/>
      <c r="CT113" s="489"/>
      <c r="CU113" s="489"/>
      <c r="CV113" s="489"/>
      <c r="CW113" s="489"/>
      <c r="CX113" s="489"/>
      <c r="CY113" s="489"/>
      <c r="CZ113" s="489"/>
      <c r="DA113" s="489"/>
    </row>
    <row r="114" spans="1:105" s="6" customFormat="1" ht="15" customHeight="1" x14ac:dyDescent="0.2">
      <c r="A114" s="486"/>
      <c r="B114" s="486"/>
      <c r="C114" s="486"/>
      <c r="D114" s="486"/>
      <c r="E114" s="486"/>
      <c r="F114" s="486"/>
      <c r="G114" s="486"/>
      <c r="H114" s="487" t="s">
        <v>250</v>
      </c>
      <c r="I114" s="487"/>
      <c r="J114" s="487"/>
      <c r="K114" s="487"/>
      <c r="L114" s="487"/>
      <c r="M114" s="487"/>
      <c r="N114" s="487"/>
      <c r="O114" s="487"/>
      <c r="P114" s="487"/>
      <c r="Q114" s="487"/>
      <c r="R114" s="487"/>
      <c r="S114" s="487"/>
      <c r="T114" s="487"/>
      <c r="U114" s="487"/>
      <c r="V114" s="487"/>
      <c r="W114" s="487"/>
      <c r="X114" s="487"/>
      <c r="Y114" s="487"/>
      <c r="Z114" s="487"/>
      <c r="AA114" s="487"/>
      <c r="AB114" s="487"/>
      <c r="AC114" s="487"/>
      <c r="AD114" s="487"/>
      <c r="AE114" s="487"/>
      <c r="AF114" s="487"/>
      <c r="AG114" s="487"/>
      <c r="AH114" s="487"/>
      <c r="AI114" s="487"/>
      <c r="AJ114" s="488" t="s">
        <v>200</v>
      </c>
      <c r="AK114" s="489"/>
      <c r="AL114" s="489"/>
      <c r="AM114" s="489"/>
      <c r="AN114" s="489"/>
      <c r="AO114" s="489"/>
      <c r="AP114" s="489"/>
      <c r="AQ114" s="489"/>
      <c r="AR114" s="489"/>
      <c r="AS114" s="489"/>
      <c r="AT114" s="489"/>
      <c r="AU114" s="489"/>
      <c r="AV114" s="489"/>
      <c r="AW114" s="489"/>
      <c r="AX114" s="489"/>
      <c r="AY114" s="490"/>
      <c r="AZ114" s="488"/>
      <c r="BA114" s="489"/>
      <c r="BB114" s="489"/>
      <c r="BC114" s="489"/>
      <c r="BD114" s="489"/>
      <c r="BE114" s="489"/>
      <c r="BF114" s="489"/>
      <c r="BG114" s="489"/>
      <c r="BH114" s="489"/>
      <c r="BI114" s="489"/>
      <c r="BJ114" s="489"/>
      <c r="BK114" s="489"/>
      <c r="BL114" s="489"/>
      <c r="BM114" s="489"/>
      <c r="BN114" s="489"/>
      <c r="BO114" s="489"/>
      <c r="BP114" s="489"/>
      <c r="BQ114" s="489"/>
      <c r="BR114" s="489"/>
      <c r="BS114" s="490"/>
      <c r="BT114" s="488"/>
      <c r="BU114" s="489"/>
      <c r="BV114" s="489"/>
      <c r="BW114" s="489"/>
      <c r="BX114" s="489"/>
      <c r="BY114" s="489"/>
      <c r="BZ114" s="489"/>
      <c r="CA114" s="489"/>
      <c r="CB114" s="489"/>
      <c r="CC114" s="489"/>
      <c r="CD114" s="489"/>
      <c r="CE114" s="489"/>
      <c r="CF114" s="489"/>
      <c r="CG114" s="489"/>
      <c r="CH114" s="489"/>
      <c r="CI114" s="489"/>
      <c r="CJ114" s="490"/>
      <c r="CK114" s="488"/>
      <c r="CL114" s="489"/>
      <c r="CM114" s="489"/>
      <c r="CN114" s="489"/>
      <c r="CO114" s="489"/>
      <c r="CP114" s="489"/>
      <c r="CQ114" s="489"/>
      <c r="CR114" s="489"/>
      <c r="CS114" s="489"/>
      <c r="CT114" s="489"/>
      <c r="CU114" s="489"/>
      <c r="CV114" s="489"/>
      <c r="CW114" s="489"/>
      <c r="CX114" s="489"/>
      <c r="CY114" s="489"/>
      <c r="CZ114" s="489"/>
      <c r="DA114" s="489"/>
    </row>
    <row r="115" spans="1:105" s="6" customFormat="1" ht="15" customHeight="1" x14ac:dyDescent="0.2">
      <c r="A115" s="486" t="s">
        <v>272</v>
      </c>
      <c r="B115" s="486"/>
      <c r="C115" s="486"/>
      <c r="D115" s="486"/>
      <c r="E115" s="486"/>
      <c r="F115" s="486"/>
      <c r="G115" s="486"/>
      <c r="H115" s="487" t="s">
        <v>252</v>
      </c>
      <c r="I115" s="487"/>
      <c r="J115" s="487"/>
      <c r="K115" s="487"/>
      <c r="L115" s="487"/>
      <c r="M115" s="487"/>
      <c r="N115" s="487"/>
      <c r="O115" s="487"/>
      <c r="P115" s="487"/>
      <c r="Q115" s="487"/>
      <c r="R115" s="487"/>
      <c r="S115" s="487"/>
      <c r="T115" s="487"/>
      <c r="U115" s="487"/>
      <c r="V115" s="487"/>
      <c r="W115" s="487"/>
      <c r="X115" s="487"/>
      <c r="Y115" s="487"/>
      <c r="Z115" s="487"/>
      <c r="AA115" s="487"/>
      <c r="AB115" s="487"/>
      <c r="AC115" s="487"/>
      <c r="AD115" s="487"/>
      <c r="AE115" s="487"/>
      <c r="AF115" s="487"/>
      <c r="AG115" s="487"/>
      <c r="AH115" s="487"/>
      <c r="AI115" s="487"/>
      <c r="AJ115" s="488" t="s">
        <v>200</v>
      </c>
      <c r="AK115" s="489"/>
      <c r="AL115" s="489"/>
      <c r="AM115" s="489"/>
      <c r="AN115" s="489"/>
      <c r="AO115" s="489"/>
      <c r="AP115" s="489"/>
      <c r="AQ115" s="489"/>
      <c r="AR115" s="489"/>
      <c r="AS115" s="489"/>
      <c r="AT115" s="489"/>
      <c r="AU115" s="489"/>
      <c r="AV115" s="489"/>
      <c r="AW115" s="489"/>
      <c r="AX115" s="489"/>
      <c r="AY115" s="490"/>
      <c r="AZ115" s="488"/>
      <c r="BA115" s="489"/>
      <c r="BB115" s="489"/>
      <c r="BC115" s="489"/>
      <c r="BD115" s="489"/>
      <c r="BE115" s="489"/>
      <c r="BF115" s="489"/>
      <c r="BG115" s="489"/>
      <c r="BH115" s="489"/>
      <c r="BI115" s="489"/>
      <c r="BJ115" s="489"/>
      <c r="BK115" s="489"/>
      <c r="BL115" s="489"/>
      <c r="BM115" s="489"/>
      <c r="BN115" s="489"/>
      <c r="BO115" s="489"/>
      <c r="BP115" s="489"/>
      <c r="BQ115" s="489"/>
      <c r="BR115" s="489"/>
      <c r="BS115" s="490"/>
      <c r="BT115" s="488"/>
      <c r="BU115" s="489"/>
      <c r="BV115" s="489"/>
      <c r="BW115" s="489"/>
      <c r="BX115" s="489"/>
      <c r="BY115" s="489"/>
      <c r="BZ115" s="489"/>
      <c r="CA115" s="489"/>
      <c r="CB115" s="489"/>
      <c r="CC115" s="489"/>
      <c r="CD115" s="489"/>
      <c r="CE115" s="489"/>
      <c r="CF115" s="489"/>
      <c r="CG115" s="489"/>
      <c r="CH115" s="489"/>
      <c r="CI115" s="489"/>
      <c r="CJ115" s="490"/>
      <c r="CK115" s="488"/>
      <c r="CL115" s="489"/>
      <c r="CM115" s="489"/>
      <c r="CN115" s="489"/>
      <c r="CO115" s="489"/>
      <c r="CP115" s="489"/>
      <c r="CQ115" s="489"/>
      <c r="CR115" s="489"/>
      <c r="CS115" s="489"/>
      <c r="CT115" s="489"/>
      <c r="CU115" s="489"/>
      <c r="CV115" s="489"/>
      <c r="CW115" s="489"/>
      <c r="CX115" s="489"/>
      <c r="CY115" s="489"/>
      <c r="CZ115" s="489"/>
      <c r="DA115" s="489"/>
    </row>
    <row r="116" spans="1:105" s="6" customFormat="1" ht="15" customHeight="1" x14ac:dyDescent="0.2">
      <c r="A116" s="486"/>
      <c r="B116" s="486"/>
      <c r="C116" s="486"/>
      <c r="D116" s="486"/>
      <c r="E116" s="486"/>
      <c r="F116" s="486"/>
      <c r="G116" s="486"/>
      <c r="H116" s="487" t="s">
        <v>249</v>
      </c>
      <c r="I116" s="487"/>
      <c r="J116" s="487"/>
      <c r="K116" s="487"/>
      <c r="L116" s="487"/>
      <c r="M116" s="487"/>
      <c r="N116" s="487"/>
      <c r="O116" s="487"/>
      <c r="P116" s="487"/>
      <c r="Q116" s="487"/>
      <c r="R116" s="487"/>
      <c r="S116" s="487"/>
      <c r="T116" s="487"/>
      <c r="U116" s="487"/>
      <c r="V116" s="487"/>
      <c r="W116" s="487"/>
      <c r="X116" s="487"/>
      <c r="Y116" s="487"/>
      <c r="Z116" s="487"/>
      <c r="AA116" s="487"/>
      <c r="AB116" s="487"/>
      <c r="AC116" s="487"/>
      <c r="AD116" s="487"/>
      <c r="AE116" s="487"/>
      <c r="AF116" s="487"/>
      <c r="AG116" s="487"/>
      <c r="AH116" s="487"/>
      <c r="AI116" s="487"/>
      <c r="AJ116" s="488" t="s">
        <v>200</v>
      </c>
      <c r="AK116" s="489"/>
      <c r="AL116" s="489"/>
      <c r="AM116" s="489"/>
      <c r="AN116" s="489"/>
      <c r="AO116" s="489"/>
      <c r="AP116" s="489"/>
      <c r="AQ116" s="489"/>
      <c r="AR116" s="489"/>
      <c r="AS116" s="489"/>
      <c r="AT116" s="489"/>
      <c r="AU116" s="489"/>
      <c r="AV116" s="489"/>
      <c r="AW116" s="489"/>
      <c r="AX116" s="489"/>
      <c r="AY116" s="490"/>
      <c r="AZ116" s="488"/>
      <c r="BA116" s="489"/>
      <c r="BB116" s="489"/>
      <c r="BC116" s="489"/>
      <c r="BD116" s="489"/>
      <c r="BE116" s="489"/>
      <c r="BF116" s="489"/>
      <c r="BG116" s="489"/>
      <c r="BH116" s="489"/>
      <c r="BI116" s="489"/>
      <c r="BJ116" s="489"/>
      <c r="BK116" s="489"/>
      <c r="BL116" s="489"/>
      <c r="BM116" s="489"/>
      <c r="BN116" s="489"/>
      <c r="BO116" s="489"/>
      <c r="BP116" s="489"/>
      <c r="BQ116" s="489"/>
      <c r="BR116" s="489"/>
      <c r="BS116" s="490"/>
      <c r="BT116" s="488"/>
      <c r="BU116" s="489"/>
      <c r="BV116" s="489"/>
      <c r="BW116" s="489"/>
      <c r="BX116" s="489"/>
      <c r="BY116" s="489"/>
      <c r="BZ116" s="489"/>
      <c r="CA116" s="489"/>
      <c r="CB116" s="489"/>
      <c r="CC116" s="489"/>
      <c r="CD116" s="489"/>
      <c r="CE116" s="489"/>
      <c r="CF116" s="489"/>
      <c r="CG116" s="489"/>
      <c r="CH116" s="489"/>
      <c r="CI116" s="489"/>
      <c r="CJ116" s="490"/>
      <c r="CK116" s="488"/>
      <c r="CL116" s="489"/>
      <c r="CM116" s="489"/>
      <c r="CN116" s="489"/>
      <c r="CO116" s="489"/>
      <c r="CP116" s="489"/>
      <c r="CQ116" s="489"/>
      <c r="CR116" s="489"/>
      <c r="CS116" s="489"/>
      <c r="CT116" s="489"/>
      <c r="CU116" s="489"/>
      <c r="CV116" s="489"/>
      <c r="CW116" s="489"/>
      <c r="CX116" s="489"/>
      <c r="CY116" s="489"/>
      <c r="CZ116" s="489"/>
      <c r="DA116" s="489"/>
    </row>
    <row r="117" spans="1:105" s="6" customFormat="1" ht="15" customHeight="1" x14ac:dyDescent="0.2">
      <c r="A117" s="486"/>
      <c r="B117" s="486"/>
      <c r="C117" s="486"/>
      <c r="D117" s="486"/>
      <c r="E117" s="486"/>
      <c r="F117" s="486"/>
      <c r="G117" s="486"/>
      <c r="H117" s="487" t="s">
        <v>250</v>
      </c>
      <c r="I117" s="487"/>
      <c r="J117" s="487"/>
      <c r="K117" s="487"/>
      <c r="L117" s="487"/>
      <c r="M117" s="487"/>
      <c r="N117" s="487"/>
      <c r="O117" s="487"/>
      <c r="P117" s="487"/>
      <c r="Q117" s="487"/>
      <c r="R117" s="487"/>
      <c r="S117" s="487"/>
      <c r="T117" s="487"/>
      <c r="U117" s="487"/>
      <c r="V117" s="487"/>
      <c r="W117" s="487"/>
      <c r="X117" s="487"/>
      <c r="Y117" s="487"/>
      <c r="Z117" s="487"/>
      <c r="AA117" s="487"/>
      <c r="AB117" s="487"/>
      <c r="AC117" s="487"/>
      <c r="AD117" s="487"/>
      <c r="AE117" s="487"/>
      <c r="AF117" s="487"/>
      <c r="AG117" s="487"/>
      <c r="AH117" s="487"/>
      <c r="AI117" s="487"/>
      <c r="AJ117" s="488" t="s">
        <v>200</v>
      </c>
      <c r="AK117" s="489"/>
      <c r="AL117" s="489"/>
      <c r="AM117" s="489"/>
      <c r="AN117" s="489"/>
      <c r="AO117" s="489"/>
      <c r="AP117" s="489"/>
      <c r="AQ117" s="489"/>
      <c r="AR117" s="489"/>
      <c r="AS117" s="489"/>
      <c r="AT117" s="489"/>
      <c r="AU117" s="489"/>
      <c r="AV117" s="489"/>
      <c r="AW117" s="489"/>
      <c r="AX117" s="489"/>
      <c r="AY117" s="490"/>
      <c r="AZ117" s="488"/>
      <c r="BA117" s="489"/>
      <c r="BB117" s="489"/>
      <c r="BC117" s="489"/>
      <c r="BD117" s="489"/>
      <c r="BE117" s="489"/>
      <c r="BF117" s="489"/>
      <c r="BG117" s="489"/>
      <c r="BH117" s="489"/>
      <c r="BI117" s="489"/>
      <c r="BJ117" s="489"/>
      <c r="BK117" s="489"/>
      <c r="BL117" s="489"/>
      <c r="BM117" s="489"/>
      <c r="BN117" s="489"/>
      <c r="BO117" s="489"/>
      <c r="BP117" s="489"/>
      <c r="BQ117" s="489"/>
      <c r="BR117" s="489"/>
      <c r="BS117" s="490"/>
      <c r="BT117" s="488"/>
      <c r="BU117" s="489"/>
      <c r="BV117" s="489"/>
      <c r="BW117" s="489"/>
      <c r="BX117" s="489"/>
      <c r="BY117" s="489"/>
      <c r="BZ117" s="489"/>
      <c r="CA117" s="489"/>
      <c r="CB117" s="489"/>
      <c r="CC117" s="489"/>
      <c r="CD117" s="489"/>
      <c r="CE117" s="489"/>
      <c r="CF117" s="489"/>
      <c r="CG117" s="489"/>
      <c r="CH117" s="489"/>
      <c r="CI117" s="489"/>
      <c r="CJ117" s="490"/>
      <c r="CK117" s="488"/>
      <c r="CL117" s="489"/>
      <c r="CM117" s="489"/>
      <c r="CN117" s="489"/>
      <c r="CO117" s="489"/>
      <c r="CP117" s="489"/>
      <c r="CQ117" s="489"/>
      <c r="CR117" s="489"/>
      <c r="CS117" s="489"/>
      <c r="CT117" s="489"/>
      <c r="CU117" s="489"/>
      <c r="CV117" s="489"/>
      <c r="CW117" s="489"/>
      <c r="CX117" s="489"/>
      <c r="CY117" s="489"/>
      <c r="CZ117" s="489"/>
      <c r="DA117" s="489"/>
    </row>
    <row r="118" spans="1:105" s="6" customFormat="1" ht="27.75" customHeight="1" x14ac:dyDescent="0.2">
      <c r="A118" s="486" t="s">
        <v>273</v>
      </c>
      <c r="B118" s="486"/>
      <c r="C118" s="486"/>
      <c r="D118" s="486"/>
      <c r="E118" s="486"/>
      <c r="F118" s="486"/>
      <c r="G118" s="486"/>
      <c r="H118" s="487" t="s">
        <v>274</v>
      </c>
      <c r="I118" s="487"/>
      <c r="J118" s="487"/>
      <c r="K118" s="487"/>
      <c r="L118" s="487"/>
      <c r="M118" s="487"/>
      <c r="N118" s="487"/>
      <c r="O118" s="487"/>
      <c r="P118" s="487"/>
      <c r="Q118" s="487"/>
      <c r="R118" s="487"/>
      <c r="S118" s="487"/>
      <c r="T118" s="487"/>
      <c r="U118" s="487"/>
      <c r="V118" s="487"/>
      <c r="W118" s="487"/>
      <c r="X118" s="487"/>
      <c r="Y118" s="487"/>
      <c r="Z118" s="487"/>
      <c r="AA118" s="487"/>
      <c r="AB118" s="487"/>
      <c r="AC118" s="487"/>
      <c r="AD118" s="487"/>
      <c r="AE118" s="487"/>
      <c r="AF118" s="487"/>
      <c r="AG118" s="487"/>
      <c r="AH118" s="487"/>
      <c r="AI118" s="487"/>
      <c r="AJ118" s="488" t="s">
        <v>200</v>
      </c>
      <c r="AK118" s="489"/>
      <c r="AL118" s="489"/>
      <c r="AM118" s="489"/>
      <c r="AN118" s="489"/>
      <c r="AO118" s="489"/>
      <c r="AP118" s="489"/>
      <c r="AQ118" s="489"/>
      <c r="AR118" s="489"/>
      <c r="AS118" s="489"/>
      <c r="AT118" s="489"/>
      <c r="AU118" s="489"/>
      <c r="AV118" s="489"/>
      <c r="AW118" s="489"/>
      <c r="AX118" s="489"/>
      <c r="AY118" s="490"/>
      <c r="AZ118" s="488"/>
      <c r="BA118" s="489"/>
      <c r="BB118" s="489"/>
      <c r="BC118" s="489"/>
      <c r="BD118" s="489"/>
      <c r="BE118" s="489"/>
      <c r="BF118" s="489"/>
      <c r="BG118" s="489"/>
      <c r="BH118" s="489"/>
      <c r="BI118" s="489"/>
      <c r="BJ118" s="489"/>
      <c r="BK118" s="489"/>
      <c r="BL118" s="489"/>
      <c r="BM118" s="489"/>
      <c r="BN118" s="489"/>
      <c r="BO118" s="489"/>
      <c r="BP118" s="489"/>
      <c r="BQ118" s="489"/>
      <c r="BR118" s="489"/>
      <c r="BS118" s="490"/>
      <c r="BT118" s="488"/>
      <c r="BU118" s="489"/>
      <c r="BV118" s="489"/>
      <c r="BW118" s="489"/>
      <c r="BX118" s="489"/>
      <c r="BY118" s="489"/>
      <c r="BZ118" s="489"/>
      <c r="CA118" s="489"/>
      <c r="CB118" s="489"/>
      <c r="CC118" s="489"/>
      <c r="CD118" s="489"/>
      <c r="CE118" s="489"/>
      <c r="CF118" s="489"/>
      <c r="CG118" s="489"/>
      <c r="CH118" s="489"/>
      <c r="CI118" s="489"/>
      <c r="CJ118" s="490"/>
      <c r="CK118" s="488"/>
      <c r="CL118" s="489"/>
      <c r="CM118" s="489"/>
      <c r="CN118" s="489"/>
      <c r="CO118" s="489"/>
      <c r="CP118" s="489"/>
      <c r="CQ118" s="489"/>
      <c r="CR118" s="489"/>
      <c r="CS118" s="489"/>
      <c r="CT118" s="489"/>
      <c r="CU118" s="489"/>
      <c r="CV118" s="489"/>
      <c r="CW118" s="489"/>
      <c r="CX118" s="489"/>
      <c r="CY118" s="489"/>
      <c r="CZ118" s="489"/>
      <c r="DA118" s="489"/>
    </row>
    <row r="119" spans="1:105" s="6" customFormat="1" ht="27.75" customHeight="1" x14ac:dyDescent="0.2">
      <c r="A119" s="486" t="s">
        <v>275</v>
      </c>
      <c r="B119" s="486"/>
      <c r="C119" s="486"/>
      <c r="D119" s="486"/>
      <c r="E119" s="486"/>
      <c r="F119" s="486"/>
      <c r="G119" s="486"/>
      <c r="H119" s="487" t="s">
        <v>248</v>
      </c>
      <c r="I119" s="487"/>
      <c r="J119" s="487"/>
      <c r="K119" s="487"/>
      <c r="L119" s="487"/>
      <c r="M119" s="487"/>
      <c r="N119" s="487"/>
      <c r="O119" s="487"/>
      <c r="P119" s="487"/>
      <c r="Q119" s="487"/>
      <c r="R119" s="487"/>
      <c r="S119" s="487"/>
      <c r="T119" s="487"/>
      <c r="U119" s="487"/>
      <c r="V119" s="487"/>
      <c r="W119" s="487"/>
      <c r="X119" s="487"/>
      <c r="Y119" s="487"/>
      <c r="Z119" s="487"/>
      <c r="AA119" s="487"/>
      <c r="AB119" s="487"/>
      <c r="AC119" s="487"/>
      <c r="AD119" s="487"/>
      <c r="AE119" s="487"/>
      <c r="AF119" s="487"/>
      <c r="AG119" s="487"/>
      <c r="AH119" s="487"/>
      <c r="AI119" s="487"/>
      <c r="AJ119" s="488" t="s">
        <v>200</v>
      </c>
      <c r="AK119" s="489"/>
      <c r="AL119" s="489"/>
      <c r="AM119" s="489"/>
      <c r="AN119" s="489"/>
      <c r="AO119" s="489"/>
      <c r="AP119" s="489"/>
      <c r="AQ119" s="489"/>
      <c r="AR119" s="489"/>
      <c r="AS119" s="489"/>
      <c r="AT119" s="489"/>
      <c r="AU119" s="489"/>
      <c r="AV119" s="489"/>
      <c r="AW119" s="489"/>
      <c r="AX119" s="489"/>
      <c r="AY119" s="490"/>
      <c r="AZ119" s="488"/>
      <c r="BA119" s="489"/>
      <c r="BB119" s="489"/>
      <c r="BC119" s="489"/>
      <c r="BD119" s="489"/>
      <c r="BE119" s="489"/>
      <c r="BF119" s="489"/>
      <c r="BG119" s="489"/>
      <c r="BH119" s="489"/>
      <c r="BI119" s="489"/>
      <c r="BJ119" s="489"/>
      <c r="BK119" s="489"/>
      <c r="BL119" s="489"/>
      <c r="BM119" s="489"/>
      <c r="BN119" s="489"/>
      <c r="BO119" s="489"/>
      <c r="BP119" s="489"/>
      <c r="BQ119" s="489"/>
      <c r="BR119" s="489"/>
      <c r="BS119" s="490"/>
      <c r="BT119" s="488"/>
      <c r="BU119" s="489"/>
      <c r="BV119" s="489"/>
      <c r="BW119" s="489"/>
      <c r="BX119" s="489"/>
      <c r="BY119" s="489"/>
      <c r="BZ119" s="489"/>
      <c r="CA119" s="489"/>
      <c r="CB119" s="489"/>
      <c r="CC119" s="489"/>
      <c r="CD119" s="489"/>
      <c r="CE119" s="489"/>
      <c r="CF119" s="489"/>
      <c r="CG119" s="489"/>
      <c r="CH119" s="489"/>
      <c r="CI119" s="489"/>
      <c r="CJ119" s="490"/>
      <c r="CK119" s="488"/>
      <c r="CL119" s="489"/>
      <c r="CM119" s="489"/>
      <c r="CN119" s="489"/>
      <c r="CO119" s="489"/>
      <c r="CP119" s="489"/>
      <c r="CQ119" s="489"/>
      <c r="CR119" s="489"/>
      <c r="CS119" s="489"/>
      <c r="CT119" s="489"/>
      <c r="CU119" s="489"/>
      <c r="CV119" s="489"/>
      <c r="CW119" s="489"/>
      <c r="CX119" s="489"/>
      <c r="CY119" s="489"/>
      <c r="CZ119" s="489"/>
      <c r="DA119" s="489"/>
    </row>
    <row r="120" spans="1:105" s="6" customFormat="1" ht="15" customHeight="1" x14ac:dyDescent="0.2">
      <c r="A120" s="486"/>
      <c r="B120" s="486"/>
      <c r="C120" s="486"/>
      <c r="D120" s="486"/>
      <c r="E120" s="486"/>
      <c r="F120" s="486"/>
      <c r="G120" s="486"/>
      <c r="H120" s="487" t="s">
        <v>249</v>
      </c>
      <c r="I120" s="487"/>
      <c r="J120" s="487"/>
      <c r="K120" s="487"/>
      <c r="L120" s="487"/>
      <c r="M120" s="487"/>
      <c r="N120" s="487"/>
      <c r="O120" s="487"/>
      <c r="P120" s="487"/>
      <c r="Q120" s="487"/>
      <c r="R120" s="487"/>
      <c r="S120" s="487"/>
      <c r="T120" s="487"/>
      <c r="U120" s="487"/>
      <c r="V120" s="487"/>
      <c r="W120" s="487"/>
      <c r="X120" s="487"/>
      <c r="Y120" s="487"/>
      <c r="Z120" s="487"/>
      <c r="AA120" s="487"/>
      <c r="AB120" s="487"/>
      <c r="AC120" s="487"/>
      <c r="AD120" s="487"/>
      <c r="AE120" s="487"/>
      <c r="AF120" s="487"/>
      <c r="AG120" s="487"/>
      <c r="AH120" s="487"/>
      <c r="AI120" s="487"/>
      <c r="AJ120" s="488" t="s">
        <v>200</v>
      </c>
      <c r="AK120" s="489"/>
      <c r="AL120" s="489"/>
      <c r="AM120" s="489"/>
      <c r="AN120" s="489"/>
      <c r="AO120" s="489"/>
      <c r="AP120" s="489"/>
      <c r="AQ120" s="489"/>
      <c r="AR120" s="489"/>
      <c r="AS120" s="489"/>
      <c r="AT120" s="489"/>
      <c r="AU120" s="489"/>
      <c r="AV120" s="489"/>
      <c r="AW120" s="489"/>
      <c r="AX120" s="489"/>
      <c r="AY120" s="490"/>
      <c r="AZ120" s="488"/>
      <c r="BA120" s="489"/>
      <c r="BB120" s="489"/>
      <c r="BC120" s="489"/>
      <c r="BD120" s="489"/>
      <c r="BE120" s="489"/>
      <c r="BF120" s="489"/>
      <c r="BG120" s="489"/>
      <c r="BH120" s="489"/>
      <c r="BI120" s="489"/>
      <c r="BJ120" s="489"/>
      <c r="BK120" s="489"/>
      <c r="BL120" s="489"/>
      <c r="BM120" s="489"/>
      <c r="BN120" s="489"/>
      <c r="BO120" s="489"/>
      <c r="BP120" s="489"/>
      <c r="BQ120" s="489"/>
      <c r="BR120" s="489"/>
      <c r="BS120" s="490"/>
      <c r="BT120" s="488"/>
      <c r="BU120" s="489"/>
      <c r="BV120" s="489"/>
      <c r="BW120" s="489"/>
      <c r="BX120" s="489"/>
      <c r="BY120" s="489"/>
      <c r="BZ120" s="489"/>
      <c r="CA120" s="489"/>
      <c r="CB120" s="489"/>
      <c r="CC120" s="489"/>
      <c r="CD120" s="489"/>
      <c r="CE120" s="489"/>
      <c r="CF120" s="489"/>
      <c r="CG120" s="489"/>
      <c r="CH120" s="489"/>
      <c r="CI120" s="489"/>
      <c r="CJ120" s="490"/>
      <c r="CK120" s="488"/>
      <c r="CL120" s="489"/>
      <c r="CM120" s="489"/>
      <c r="CN120" s="489"/>
      <c r="CO120" s="489"/>
      <c r="CP120" s="489"/>
      <c r="CQ120" s="489"/>
      <c r="CR120" s="489"/>
      <c r="CS120" s="489"/>
      <c r="CT120" s="489"/>
      <c r="CU120" s="489"/>
      <c r="CV120" s="489"/>
      <c r="CW120" s="489"/>
      <c r="CX120" s="489"/>
      <c r="CY120" s="489"/>
      <c r="CZ120" s="489"/>
      <c r="DA120" s="489"/>
    </row>
    <row r="121" spans="1:105" s="6" customFormat="1" ht="15" customHeight="1" x14ac:dyDescent="0.2">
      <c r="A121" s="486"/>
      <c r="B121" s="486"/>
      <c r="C121" s="486"/>
      <c r="D121" s="486"/>
      <c r="E121" s="486"/>
      <c r="F121" s="486"/>
      <c r="G121" s="486"/>
      <c r="H121" s="487" t="s">
        <v>250</v>
      </c>
      <c r="I121" s="487"/>
      <c r="J121" s="487"/>
      <c r="K121" s="487"/>
      <c r="L121" s="487"/>
      <c r="M121" s="487"/>
      <c r="N121" s="487"/>
      <c r="O121" s="487"/>
      <c r="P121" s="487"/>
      <c r="Q121" s="487"/>
      <c r="R121" s="487"/>
      <c r="S121" s="487"/>
      <c r="T121" s="487"/>
      <c r="U121" s="487"/>
      <c r="V121" s="487"/>
      <c r="W121" s="487"/>
      <c r="X121" s="487"/>
      <c r="Y121" s="487"/>
      <c r="Z121" s="487"/>
      <c r="AA121" s="487"/>
      <c r="AB121" s="487"/>
      <c r="AC121" s="487"/>
      <c r="AD121" s="487"/>
      <c r="AE121" s="487"/>
      <c r="AF121" s="487"/>
      <c r="AG121" s="487"/>
      <c r="AH121" s="487"/>
      <c r="AI121" s="487"/>
      <c r="AJ121" s="488" t="s">
        <v>200</v>
      </c>
      <c r="AK121" s="489"/>
      <c r="AL121" s="489"/>
      <c r="AM121" s="489"/>
      <c r="AN121" s="489"/>
      <c r="AO121" s="489"/>
      <c r="AP121" s="489"/>
      <c r="AQ121" s="489"/>
      <c r="AR121" s="489"/>
      <c r="AS121" s="489"/>
      <c r="AT121" s="489"/>
      <c r="AU121" s="489"/>
      <c r="AV121" s="489"/>
      <c r="AW121" s="489"/>
      <c r="AX121" s="489"/>
      <c r="AY121" s="490"/>
      <c r="AZ121" s="488"/>
      <c r="BA121" s="489"/>
      <c r="BB121" s="489"/>
      <c r="BC121" s="489"/>
      <c r="BD121" s="489"/>
      <c r="BE121" s="489"/>
      <c r="BF121" s="489"/>
      <c r="BG121" s="489"/>
      <c r="BH121" s="489"/>
      <c r="BI121" s="489"/>
      <c r="BJ121" s="489"/>
      <c r="BK121" s="489"/>
      <c r="BL121" s="489"/>
      <c r="BM121" s="489"/>
      <c r="BN121" s="489"/>
      <c r="BO121" s="489"/>
      <c r="BP121" s="489"/>
      <c r="BQ121" s="489"/>
      <c r="BR121" s="489"/>
      <c r="BS121" s="490"/>
      <c r="BT121" s="488"/>
      <c r="BU121" s="489"/>
      <c r="BV121" s="489"/>
      <c r="BW121" s="489"/>
      <c r="BX121" s="489"/>
      <c r="BY121" s="489"/>
      <c r="BZ121" s="489"/>
      <c r="CA121" s="489"/>
      <c r="CB121" s="489"/>
      <c r="CC121" s="489"/>
      <c r="CD121" s="489"/>
      <c r="CE121" s="489"/>
      <c r="CF121" s="489"/>
      <c r="CG121" s="489"/>
      <c r="CH121" s="489"/>
      <c r="CI121" s="489"/>
      <c r="CJ121" s="490"/>
      <c r="CK121" s="488"/>
      <c r="CL121" s="489"/>
      <c r="CM121" s="489"/>
      <c r="CN121" s="489"/>
      <c r="CO121" s="489"/>
      <c r="CP121" s="489"/>
      <c r="CQ121" s="489"/>
      <c r="CR121" s="489"/>
      <c r="CS121" s="489"/>
      <c r="CT121" s="489"/>
      <c r="CU121" s="489"/>
      <c r="CV121" s="489"/>
      <c r="CW121" s="489"/>
      <c r="CX121" s="489"/>
      <c r="CY121" s="489"/>
      <c r="CZ121" s="489"/>
      <c r="DA121" s="489"/>
    </row>
    <row r="122" spans="1:105" s="6" customFormat="1" ht="15" customHeight="1" x14ac:dyDescent="0.2">
      <c r="A122" s="486" t="s">
        <v>276</v>
      </c>
      <c r="B122" s="486"/>
      <c r="C122" s="486"/>
      <c r="D122" s="486"/>
      <c r="E122" s="486"/>
      <c r="F122" s="486"/>
      <c r="G122" s="486"/>
      <c r="H122" s="487" t="s">
        <v>252</v>
      </c>
      <c r="I122" s="487"/>
      <c r="J122" s="487"/>
      <c r="K122" s="487"/>
      <c r="L122" s="487"/>
      <c r="M122" s="487"/>
      <c r="N122" s="487"/>
      <c r="O122" s="487"/>
      <c r="P122" s="487"/>
      <c r="Q122" s="487"/>
      <c r="R122" s="487"/>
      <c r="S122" s="487"/>
      <c r="T122" s="487"/>
      <c r="U122" s="487"/>
      <c r="V122" s="487"/>
      <c r="W122" s="487"/>
      <c r="X122" s="487"/>
      <c r="Y122" s="487"/>
      <c r="Z122" s="487"/>
      <c r="AA122" s="487"/>
      <c r="AB122" s="487"/>
      <c r="AC122" s="487"/>
      <c r="AD122" s="487"/>
      <c r="AE122" s="487"/>
      <c r="AF122" s="487"/>
      <c r="AG122" s="487"/>
      <c r="AH122" s="487"/>
      <c r="AI122" s="487"/>
      <c r="AJ122" s="488" t="s">
        <v>200</v>
      </c>
      <c r="AK122" s="489"/>
      <c r="AL122" s="489"/>
      <c r="AM122" s="489"/>
      <c r="AN122" s="489"/>
      <c r="AO122" s="489"/>
      <c r="AP122" s="489"/>
      <c r="AQ122" s="489"/>
      <c r="AR122" s="489"/>
      <c r="AS122" s="489"/>
      <c r="AT122" s="489"/>
      <c r="AU122" s="489"/>
      <c r="AV122" s="489"/>
      <c r="AW122" s="489"/>
      <c r="AX122" s="489"/>
      <c r="AY122" s="490"/>
      <c r="AZ122" s="488"/>
      <c r="BA122" s="489"/>
      <c r="BB122" s="489"/>
      <c r="BC122" s="489"/>
      <c r="BD122" s="489"/>
      <c r="BE122" s="489"/>
      <c r="BF122" s="489"/>
      <c r="BG122" s="489"/>
      <c r="BH122" s="489"/>
      <c r="BI122" s="489"/>
      <c r="BJ122" s="489"/>
      <c r="BK122" s="489"/>
      <c r="BL122" s="489"/>
      <c r="BM122" s="489"/>
      <c r="BN122" s="489"/>
      <c r="BO122" s="489"/>
      <c r="BP122" s="489"/>
      <c r="BQ122" s="489"/>
      <c r="BR122" s="489"/>
      <c r="BS122" s="490"/>
      <c r="BT122" s="488"/>
      <c r="BU122" s="489"/>
      <c r="BV122" s="489"/>
      <c r="BW122" s="489"/>
      <c r="BX122" s="489"/>
      <c r="BY122" s="489"/>
      <c r="BZ122" s="489"/>
      <c r="CA122" s="489"/>
      <c r="CB122" s="489"/>
      <c r="CC122" s="489"/>
      <c r="CD122" s="489"/>
      <c r="CE122" s="489"/>
      <c r="CF122" s="489"/>
      <c r="CG122" s="489"/>
      <c r="CH122" s="489"/>
      <c r="CI122" s="489"/>
      <c r="CJ122" s="490"/>
      <c r="CK122" s="488"/>
      <c r="CL122" s="489"/>
      <c r="CM122" s="489"/>
      <c r="CN122" s="489"/>
      <c r="CO122" s="489"/>
      <c r="CP122" s="489"/>
      <c r="CQ122" s="489"/>
      <c r="CR122" s="489"/>
      <c r="CS122" s="489"/>
      <c r="CT122" s="489"/>
      <c r="CU122" s="489"/>
      <c r="CV122" s="489"/>
      <c r="CW122" s="489"/>
      <c r="CX122" s="489"/>
      <c r="CY122" s="489"/>
      <c r="CZ122" s="489"/>
      <c r="DA122" s="489"/>
    </row>
    <row r="123" spans="1:105" s="6" customFormat="1" ht="15" customHeight="1" x14ac:dyDescent="0.2">
      <c r="A123" s="486"/>
      <c r="B123" s="486"/>
      <c r="C123" s="486"/>
      <c r="D123" s="486"/>
      <c r="E123" s="486"/>
      <c r="F123" s="486"/>
      <c r="G123" s="486"/>
      <c r="H123" s="487" t="s">
        <v>249</v>
      </c>
      <c r="I123" s="487"/>
      <c r="J123" s="487"/>
      <c r="K123" s="487"/>
      <c r="L123" s="487"/>
      <c r="M123" s="487"/>
      <c r="N123" s="487"/>
      <c r="O123" s="487"/>
      <c r="P123" s="487"/>
      <c r="Q123" s="487"/>
      <c r="R123" s="487"/>
      <c r="S123" s="487"/>
      <c r="T123" s="487"/>
      <c r="U123" s="487"/>
      <c r="V123" s="487"/>
      <c r="W123" s="487"/>
      <c r="X123" s="487"/>
      <c r="Y123" s="487"/>
      <c r="Z123" s="487"/>
      <c r="AA123" s="487"/>
      <c r="AB123" s="487"/>
      <c r="AC123" s="487"/>
      <c r="AD123" s="487"/>
      <c r="AE123" s="487"/>
      <c r="AF123" s="487"/>
      <c r="AG123" s="487"/>
      <c r="AH123" s="487"/>
      <c r="AI123" s="487"/>
      <c r="AJ123" s="488" t="s">
        <v>200</v>
      </c>
      <c r="AK123" s="489"/>
      <c r="AL123" s="489"/>
      <c r="AM123" s="489"/>
      <c r="AN123" s="489"/>
      <c r="AO123" s="489"/>
      <c r="AP123" s="489"/>
      <c r="AQ123" s="489"/>
      <c r="AR123" s="489"/>
      <c r="AS123" s="489"/>
      <c r="AT123" s="489"/>
      <c r="AU123" s="489"/>
      <c r="AV123" s="489"/>
      <c r="AW123" s="489"/>
      <c r="AX123" s="489"/>
      <c r="AY123" s="490"/>
      <c r="AZ123" s="488"/>
      <c r="BA123" s="489"/>
      <c r="BB123" s="489"/>
      <c r="BC123" s="489"/>
      <c r="BD123" s="489"/>
      <c r="BE123" s="489"/>
      <c r="BF123" s="489"/>
      <c r="BG123" s="489"/>
      <c r="BH123" s="489"/>
      <c r="BI123" s="489"/>
      <c r="BJ123" s="489"/>
      <c r="BK123" s="489"/>
      <c r="BL123" s="489"/>
      <c r="BM123" s="489"/>
      <c r="BN123" s="489"/>
      <c r="BO123" s="489"/>
      <c r="BP123" s="489"/>
      <c r="BQ123" s="489"/>
      <c r="BR123" s="489"/>
      <c r="BS123" s="490"/>
      <c r="BT123" s="488"/>
      <c r="BU123" s="489"/>
      <c r="BV123" s="489"/>
      <c r="BW123" s="489"/>
      <c r="BX123" s="489"/>
      <c r="BY123" s="489"/>
      <c r="BZ123" s="489"/>
      <c r="CA123" s="489"/>
      <c r="CB123" s="489"/>
      <c r="CC123" s="489"/>
      <c r="CD123" s="489"/>
      <c r="CE123" s="489"/>
      <c r="CF123" s="489"/>
      <c r="CG123" s="489"/>
      <c r="CH123" s="489"/>
      <c r="CI123" s="489"/>
      <c r="CJ123" s="490"/>
      <c r="CK123" s="488"/>
      <c r="CL123" s="489"/>
      <c r="CM123" s="489"/>
      <c r="CN123" s="489"/>
      <c r="CO123" s="489"/>
      <c r="CP123" s="489"/>
      <c r="CQ123" s="489"/>
      <c r="CR123" s="489"/>
      <c r="CS123" s="489"/>
      <c r="CT123" s="489"/>
      <c r="CU123" s="489"/>
      <c r="CV123" s="489"/>
      <c r="CW123" s="489"/>
      <c r="CX123" s="489"/>
      <c r="CY123" s="489"/>
      <c r="CZ123" s="489"/>
      <c r="DA123" s="489"/>
    </row>
    <row r="124" spans="1:105" s="6" customFormat="1" ht="15" customHeight="1" x14ac:dyDescent="0.2">
      <c r="A124" s="486"/>
      <c r="B124" s="486"/>
      <c r="C124" s="486"/>
      <c r="D124" s="486"/>
      <c r="E124" s="486"/>
      <c r="F124" s="486"/>
      <c r="G124" s="486"/>
      <c r="H124" s="487" t="s">
        <v>250</v>
      </c>
      <c r="I124" s="487"/>
      <c r="J124" s="487"/>
      <c r="K124" s="487"/>
      <c r="L124" s="487"/>
      <c r="M124" s="487"/>
      <c r="N124" s="487"/>
      <c r="O124" s="487"/>
      <c r="P124" s="487"/>
      <c r="Q124" s="487"/>
      <c r="R124" s="487"/>
      <c r="S124" s="487"/>
      <c r="T124" s="487"/>
      <c r="U124" s="487"/>
      <c r="V124" s="487"/>
      <c r="W124" s="487"/>
      <c r="X124" s="487"/>
      <c r="Y124" s="487"/>
      <c r="Z124" s="487"/>
      <c r="AA124" s="487"/>
      <c r="AB124" s="487"/>
      <c r="AC124" s="487"/>
      <c r="AD124" s="487"/>
      <c r="AE124" s="487"/>
      <c r="AF124" s="487"/>
      <c r="AG124" s="487"/>
      <c r="AH124" s="487"/>
      <c r="AI124" s="487"/>
      <c r="AJ124" s="488" t="s">
        <v>200</v>
      </c>
      <c r="AK124" s="489"/>
      <c r="AL124" s="489"/>
      <c r="AM124" s="489"/>
      <c r="AN124" s="489"/>
      <c r="AO124" s="489"/>
      <c r="AP124" s="489"/>
      <c r="AQ124" s="489"/>
      <c r="AR124" s="489"/>
      <c r="AS124" s="489"/>
      <c r="AT124" s="489"/>
      <c r="AU124" s="489"/>
      <c r="AV124" s="489"/>
      <c r="AW124" s="489"/>
      <c r="AX124" s="489"/>
      <c r="AY124" s="490"/>
      <c r="AZ124" s="488"/>
      <c r="BA124" s="489"/>
      <c r="BB124" s="489"/>
      <c r="BC124" s="489"/>
      <c r="BD124" s="489"/>
      <c r="BE124" s="489"/>
      <c r="BF124" s="489"/>
      <c r="BG124" s="489"/>
      <c r="BH124" s="489"/>
      <c r="BI124" s="489"/>
      <c r="BJ124" s="489"/>
      <c r="BK124" s="489"/>
      <c r="BL124" s="489"/>
      <c r="BM124" s="489"/>
      <c r="BN124" s="489"/>
      <c r="BO124" s="489"/>
      <c r="BP124" s="489"/>
      <c r="BQ124" s="489"/>
      <c r="BR124" s="489"/>
      <c r="BS124" s="490"/>
      <c r="BT124" s="488"/>
      <c r="BU124" s="489"/>
      <c r="BV124" s="489"/>
      <c r="BW124" s="489"/>
      <c r="BX124" s="489"/>
      <c r="BY124" s="489"/>
      <c r="BZ124" s="489"/>
      <c r="CA124" s="489"/>
      <c r="CB124" s="489"/>
      <c r="CC124" s="489"/>
      <c r="CD124" s="489"/>
      <c r="CE124" s="489"/>
      <c r="CF124" s="489"/>
      <c r="CG124" s="489"/>
      <c r="CH124" s="489"/>
      <c r="CI124" s="489"/>
      <c r="CJ124" s="490"/>
      <c r="CK124" s="488"/>
      <c r="CL124" s="489"/>
      <c r="CM124" s="489"/>
      <c r="CN124" s="489"/>
      <c r="CO124" s="489"/>
      <c r="CP124" s="489"/>
      <c r="CQ124" s="489"/>
      <c r="CR124" s="489"/>
      <c r="CS124" s="489"/>
      <c r="CT124" s="489"/>
      <c r="CU124" s="489"/>
      <c r="CV124" s="489"/>
      <c r="CW124" s="489"/>
      <c r="CX124" s="489"/>
      <c r="CY124" s="489"/>
      <c r="CZ124" s="489"/>
      <c r="DA124" s="489"/>
    </row>
    <row r="125" spans="1:105" s="6" customFormat="1" ht="93" customHeight="1" x14ac:dyDescent="0.2">
      <c r="A125" s="486" t="s">
        <v>177</v>
      </c>
      <c r="B125" s="486"/>
      <c r="C125" s="486"/>
      <c r="D125" s="486"/>
      <c r="E125" s="486"/>
      <c r="F125" s="486"/>
      <c r="G125" s="486"/>
      <c r="H125" s="487" t="s">
        <v>277</v>
      </c>
      <c r="I125" s="487"/>
      <c r="J125" s="487"/>
      <c r="K125" s="487"/>
      <c r="L125" s="487"/>
      <c r="M125" s="487"/>
      <c r="N125" s="487"/>
      <c r="O125" s="487"/>
      <c r="P125" s="487"/>
      <c r="Q125" s="487"/>
      <c r="R125" s="487"/>
      <c r="S125" s="487"/>
      <c r="T125" s="487"/>
      <c r="U125" s="487"/>
      <c r="V125" s="487"/>
      <c r="W125" s="487"/>
      <c r="X125" s="487"/>
      <c r="Y125" s="487"/>
      <c r="Z125" s="487"/>
      <c r="AA125" s="487"/>
      <c r="AB125" s="487"/>
      <c r="AC125" s="487"/>
      <c r="AD125" s="487"/>
      <c r="AE125" s="487"/>
      <c r="AF125" s="487"/>
      <c r="AG125" s="487"/>
      <c r="AH125" s="487"/>
      <c r="AI125" s="487"/>
      <c r="AJ125" s="488" t="s">
        <v>200</v>
      </c>
      <c r="AK125" s="489"/>
      <c r="AL125" s="489"/>
      <c r="AM125" s="489"/>
      <c r="AN125" s="489"/>
      <c r="AO125" s="489"/>
      <c r="AP125" s="489"/>
      <c r="AQ125" s="489"/>
      <c r="AR125" s="489"/>
      <c r="AS125" s="489"/>
      <c r="AT125" s="489"/>
      <c r="AU125" s="489"/>
      <c r="AV125" s="489"/>
      <c r="AW125" s="489"/>
      <c r="AX125" s="489"/>
      <c r="AY125" s="490"/>
      <c r="AZ125" s="488"/>
      <c r="BA125" s="489"/>
      <c r="BB125" s="489"/>
      <c r="BC125" s="489"/>
      <c r="BD125" s="489"/>
      <c r="BE125" s="489"/>
      <c r="BF125" s="489"/>
      <c r="BG125" s="489"/>
      <c r="BH125" s="489"/>
      <c r="BI125" s="489"/>
      <c r="BJ125" s="489"/>
      <c r="BK125" s="489"/>
      <c r="BL125" s="489"/>
      <c r="BM125" s="489"/>
      <c r="BN125" s="489"/>
      <c r="BO125" s="489"/>
      <c r="BP125" s="489"/>
      <c r="BQ125" s="489"/>
      <c r="BR125" s="489"/>
      <c r="BS125" s="490"/>
      <c r="BT125" s="488"/>
      <c r="BU125" s="489"/>
      <c r="BV125" s="489"/>
      <c r="BW125" s="489"/>
      <c r="BX125" s="489"/>
      <c r="BY125" s="489"/>
      <c r="BZ125" s="489"/>
      <c r="CA125" s="489"/>
      <c r="CB125" s="489"/>
      <c r="CC125" s="489"/>
      <c r="CD125" s="489"/>
      <c r="CE125" s="489"/>
      <c r="CF125" s="489"/>
      <c r="CG125" s="489"/>
      <c r="CH125" s="489"/>
      <c r="CI125" s="489"/>
      <c r="CJ125" s="490"/>
      <c r="CK125" s="488"/>
      <c r="CL125" s="489"/>
      <c r="CM125" s="489"/>
      <c r="CN125" s="489"/>
      <c r="CO125" s="489"/>
      <c r="CP125" s="489"/>
      <c r="CQ125" s="489"/>
      <c r="CR125" s="489"/>
      <c r="CS125" s="489"/>
      <c r="CT125" s="489"/>
      <c r="CU125" s="489"/>
      <c r="CV125" s="489"/>
      <c r="CW125" s="489"/>
      <c r="CX125" s="489"/>
      <c r="CY125" s="489"/>
      <c r="CZ125" s="489"/>
      <c r="DA125" s="489"/>
    </row>
    <row r="126" spans="1:105" s="6" customFormat="1" ht="15" customHeight="1" x14ac:dyDescent="0.2">
      <c r="A126" s="486"/>
      <c r="B126" s="486"/>
      <c r="C126" s="486"/>
      <c r="D126" s="486"/>
      <c r="E126" s="486"/>
      <c r="F126" s="486"/>
      <c r="G126" s="486"/>
      <c r="H126" s="487" t="s">
        <v>278</v>
      </c>
      <c r="I126" s="487"/>
      <c r="J126" s="487"/>
      <c r="K126" s="487"/>
      <c r="L126" s="487"/>
      <c r="M126" s="487"/>
      <c r="N126" s="487"/>
      <c r="O126" s="487"/>
      <c r="P126" s="487"/>
      <c r="Q126" s="487"/>
      <c r="R126" s="487"/>
      <c r="S126" s="487"/>
      <c r="T126" s="487"/>
      <c r="U126" s="487"/>
      <c r="V126" s="487"/>
      <c r="W126" s="487"/>
      <c r="X126" s="487"/>
      <c r="Y126" s="487"/>
      <c r="Z126" s="487"/>
      <c r="AA126" s="487"/>
      <c r="AB126" s="487"/>
      <c r="AC126" s="487"/>
      <c r="AD126" s="487"/>
      <c r="AE126" s="487"/>
      <c r="AF126" s="487"/>
      <c r="AG126" s="487"/>
      <c r="AH126" s="487"/>
      <c r="AI126" s="487"/>
      <c r="AJ126" s="488" t="s">
        <v>200</v>
      </c>
      <c r="AK126" s="489"/>
      <c r="AL126" s="489"/>
      <c r="AM126" s="489"/>
      <c r="AN126" s="489"/>
      <c r="AO126" s="489"/>
      <c r="AP126" s="489"/>
      <c r="AQ126" s="489"/>
      <c r="AR126" s="489"/>
      <c r="AS126" s="489"/>
      <c r="AT126" s="489"/>
      <c r="AU126" s="489"/>
      <c r="AV126" s="489"/>
      <c r="AW126" s="489"/>
      <c r="AX126" s="489"/>
      <c r="AY126" s="490"/>
      <c r="AZ126" s="488"/>
      <c r="BA126" s="489"/>
      <c r="BB126" s="489"/>
      <c r="BC126" s="489"/>
      <c r="BD126" s="489"/>
      <c r="BE126" s="489"/>
      <c r="BF126" s="489"/>
      <c r="BG126" s="489"/>
      <c r="BH126" s="489"/>
      <c r="BI126" s="489"/>
      <c r="BJ126" s="489"/>
      <c r="BK126" s="489"/>
      <c r="BL126" s="489"/>
      <c r="BM126" s="489"/>
      <c r="BN126" s="489"/>
      <c r="BO126" s="489"/>
      <c r="BP126" s="489"/>
      <c r="BQ126" s="489"/>
      <c r="BR126" s="489"/>
      <c r="BS126" s="490"/>
      <c r="BT126" s="488"/>
      <c r="BU126" s="489"/>
      <c r="BV126" s="489"/>
      <c r="BW126" s="489"/>
      <c r="BX126" s="489"/>
      <c r="BY126" s="489"/>
      <c r="BZ126" s="489"/>
      <c r="CA126" s="489"/>
      <c r="CB126" s="489"/>
      <c r="CC126" s="489"/>
      <c r="CD126" s="489"/>
      <c r="CE126" s="489"/>
      <c r="CF126" s="489"/>
      <c r="CG126" s="489"/>
      <c r="CH126" s="489"/>
      <c r="CI126" s="489"/>
      <c r="CJ126" s="490"/>
      <c r="CK126" s="488"/>
      <c r="CL126" s="489"/>
      <c r="CM126" s="489"/>
      <c r="CN126" s="489"/>
      <c r="CO126" s="489"/>
      <c r="CP126" s="489"/>
      <c r="CQ126" s="489"/>
      <c r="CR126" s="489"/>
      <c r="CS126" s="489"/>
      <c r="CT126" s="489"/>
      <c r="CU126" s="489"/>
      <c r="CV126" s="489"/>
      <c r="CW126" s="489"/>
      <c r="CX126" s="489"/>
      <c r="CY126" s="489"/>
      <c r="CZ126" s="489"/>
      <c r="DA126" s="489"/>
    </row>
    <row r="127" spans="1:105" s="6" customFormat="1" ht="15" customHeight="1" x14ac:dyDescent="0.2">
      <c r="A127" s="486"/>
      <c r="B127" s="486"/>
      <c r="C127" s="486"/>
      <c r="D127" s="486"/>
      <c r="E127" s="486"/>
      <c r="F127" s="486"/>
      <c r="G127" s="486"/>
      <c r="H127" s="487" t="s">
        <v>249</v>
      </c>
      <c r="I127" s="487"/>
      <c r="J127" s="487"/>
      <c r="K127" s="487"/>
      <c r="L127" s="487"/>
      <c r="M127" s="487"/>
      <c r="N127" s="487"/>
      <c r="O127" s="487"/>
      <c r="P127" s="487"/>
      <c r="Q127" s="487"/>
      <c r="R127" s="487"/>
      <c r="S127" s="487"/>
      <c r="T127" s="487"/>
      <c r="U127" s="487"/>
      <c r="V127" s="487"/>
      <c r="W127" s="487"/>
      <c r="X127" s="487"/>
      <c r="Y127" s="487"/>
      <c r="Z127" s="487"/>
      <c r="AA127" s="487"/>
      <c r="AB127" s="487"/>
      <c r="AC127" s="487"/>
      <c r="AD127" s="487"/>
      <c r="AE127" s="487"/>
      <c r="AF127" s="487"/>
      <c r="AG127" s="487"/>
      <c r="AH127" s="487"/>
      <c r="AI127" s="487"/>
      <c r="AJ127" s="488" t="s">
        <v>200</v>
      </c>
      <c r="AK127" s="489"/>
      <c r="AL127" s="489"/>
      <c r="AM127" s="489"/>
      <c r="AN127" s="489"/>
      <c r="AO127" s="489"/>
      <c r="AP127" s="489"/>
      <c r="AQ127" s="489"/>
      <c r="AR127" s="489"/>
      <c r="AS127" s="489"/>
      <c r="AT127" s="489"/>
      <c r="AU127" s="489"/>
      <c r="AV127" s="489"/>
      <c r="AW127" s="489"/>
      <c r="AX127" s="489"/>
      <c r="AY127" s="490"/>
      <c r="AZ127" s="488"/>
      <c r="BA127" s="489"/>
      <c r="BB127" s="489"/>
      <c r="BC127" s="489"/>
      <c r="BD127" s="489"/>
      <c r="BE127" s="489"/>
      <c r="BF127" s="489"/>
      <c r="BG127" s="489"/>
      <c r="BH127" s="489"/>
      <c r="BI127" s="489"/>
      <c r="BJ127" s="489"/>
      <c r="BK127" s="489"/>
      <c r="BL127" s="489"/>
      <c r="BM127" s="489"/>
      <c r="BN127" s="489"/>
      <c r="BO127" s="489"/>
      <c r="BP127" s="489"/>
      <c r="BQ127" s="489"/>
      <c r="BR127" s="489"/>
      <c r="BS127" s="490"/>
      <c r="BT127" s="488"/>
      <c r="BU127" s="489"/>
      <c r="BV127" s="489"/>
      <c r="BW127" s="489"/>
      <c r="BX127" s="489"/>
      <c r="BY127" s="489"/>
      <c r="BZ127" s="489"/>
      <c r="CA127" s="489"/>
      <c r="CB127" s="489"/>
      <c r="CC127" s="489"/>
      <c r="CD127" s="489"/>
      <c r="CE127" s="489"/>
      <c r="CF127" s="489"/>
      <c r="CG127" s="489"/>
      <c r="CH127" s="489"/>
      <c r="CI127" s="489"/>
      <c r="CJ127" s="490"/>
      <c r="CK127" s="488"/>
      <c r="CL127" s="489"/>
      <c r="CM127" s="489"/>
      <c r="CN127" s="489"/>
      <c r="CO127" s="489"/>
      <c r="CP127" s="489"/>
      <c r="CQ127" s="489"/>
      <c r="CR127" s="489"/>
      <c r="CS127" s="489"/>
      <c r="CT127" s="489"/>
      <c r="CU127" s="489"/>
      <c r="CV127" s="489"/>
      <c r="CW127" s="489"/>
      <c r="CX127" s="489"/>
      <c r="CY127" s="489"/>
      <c r="CZ127" s="489"/>
      <c r="DA127" s="489"/>
    </row>
    <row r="128" spans="1:105" s="6" customFormat="1" ht="15" customHeight="1" x14ac:dyDescent="0.2">
      <c r="A128" s="486"/>
      <c r="B128" s="486"/>
      <c r="C128" s="486"/>
      <c r="D128" s="486"/>
      <c r="E128" s="486"/>
      <c r="F128" s="486"/>
      <c r="G128" s="486"/>
      <c r="H128" s="487" t="s">
        <v>250</v>
      </c>
      <c r="I128" s="487"/>
      <c r="J128" s="487"/>
      <c r="K128" s="487"/>
      <c r="L128" s="487"/>
      <c r="M128" s="487"/>
      <c r="N128" s="487"/>
      <c r="O128" s="487"/>
      <c r="P128" s="487"/>
      <c r="Q128" s="487"/>
      <c r="R128" s="487"/>
      <c r="S128" s="487"/>
      <c r="T128" s="487"/>
      <c r="U128" s="487"/>
      <c r="V128" s="487"/>
      <c r="W128" s="487"/>
      <c r="X128" s="487"/>
      <c r="Y128" s="487"/>
      <c r="Z128" s="487"/>
      <c r="AA128" s="487"/>
      <c r="AB128" s="487"/>
      <c r="AC128" s="487"/>
      <c r="AD128" s="487"/>
      <c r="AE128" s="487"/>
      <c r="AF128" s="487"/>
      <c r="AG128" s="487"/>
      <c r="AH128" s="487"/>
      <c r="AI128" s="487"/>
      <c r="AJ128" s="488" t="s">
        <v>200</v>
      </c>
      <c r="AK128" s="489"/>
      <c r="AL128" s="489"/>
      <c r="AM128" s="489"/>
      <c r="AN128" s="489"/>
      <c r="AO128" s="489"/>
      <c r="AP128" s="489"/>
      <c r="AQ128" s="489"/>
      <c r="AR128" s="489"/>
      <c r="AS128" s="489"/>
      <c r="AT128" s="489"/>
      <c r="AU128" s="489"/>
      <c r="AV128" s="489"/>
      <c r="AW128" s="489"/>
      <c r="AX128" s="489"/>
      <c r="AY128" s="490"/>
      <c r="AZ128" s="488"/>
      <c r="BA128" s="489"/>
      <c r="BB128" s="489"/>
      <c r="BC128" s="489"/>
      <c r="BD128" s="489"/>
      <c r="BE128" s="489"/>
      <c r="BF128" s="489"/>
      <c r="BG128" s="489"/>
      <c r="BH128" s="489"/>
      <c r="BI128" s="489"/>
      <c r="BJ128" s="489"/>
      <c r="BK128" s="489"/>
      <c r="BL128" s="489"/>
      <c r="BM128" s="489"/>
      <c r="BN128" s="489"/>
      <c r="BO128" s="489"/>
      <c r="BP128" s="489"/>
      <c r="BQ128" s="489"/>
      <c r="BR128" s="489"/>
      <c r="BS128" s="490"/>
      <c r="BT128" s="488"/>
      <c r="BU128" s="489"/>
      <c r="BV128" s="489"/>
      <c r="BW128" s="489"/>
      <c r="BX128" s="489"/>
      <c r="BY128" s="489"/>
      <c r="BZ128" s="489"/>
      <c r="CA128" s="489"/>
      <c r="CB128" s="489"/>
      <c r="CC128" s="489"/>
      <c r="CD128" s="489"/>
      <c r="CE128" s="489"/>
      <c r="CF128" s="489"/>
      <c r="CG128" s="489"/>
      <c r="CH128" s="489"/>
      <c r="CI128" s="489"/>
      <c r="CJ128" s="490"/>
      <c r="CK128" s="488"/>
      <c r="CL128" s="489"/>
      <c r="CM128" s="489"/>
      <c r="CN128" s="489"/>
      <c r="CO128" s="489"/>
      <c r="CP128" s="489"/>
      <c r="CQ128" s="489"/>
      <c r="CR128" s="489"/>
      <c r="CS128" s="489"/>
      <c r="CT128" s="489"/>
      <c r="CU128" s="489"/>
      <c r="CV128" s="489"/>
      <c r="CW128" s="489"/>
      <c r="CX128" s="489"/>
      <c r="CY128" s="489"/>
      <c r="CZ128" s="489"/>
      <c r="DA128" s="489"/>
    </row>
    <row r="129" spans="1:105" s="6" customFormat="1" ht="15" customHeight="1" x14ac:dyDescent="0.2">
      <c r="A129" s="486"/>
      <c r="B129" s="486"/>
      <c r="C129" s="486"/>
      <c r="D129" s="486"/>
      <c r="E129" s="486"/>
      <c r="F129" s="486"/>
      <c r="G129" s="486"/>
      <c r="H129" s="487" t="s">
        <v>279</v>
      </c>
      <c r="I129" s="487"/>
      <c r="J129" s="487"/>
      <c r="K129" s="487"/>
      <c r="L129" s="487"/>
      <c r="M129" s="487"/>
      <c r="N129" s="487"/>
      <c r="O129" s="487"/>
      <c r="P129" s="487"/>
      <c r="Q129" s="487"/>
      <c r="R129" s="487"/>
      <c r="S129" s="487"/>
      <c r="T129" s="487"/>
      <c r="U129" s="487"/>
      <c r="V129" s="487"/>
      <c r="W129" s="487"/>
      <c r="X129" s="487"/>
      <c r="Y129" s="487"/>
      <c r="Z129" s="487"/>
      <c r="AA129" s="487"/>
      <c r="AB129" s="487"/>
      <c r="AC129" s="487"/>
      <c r="AD129" s="487"/>
      <c r="AE129" s="487"/>
      <c r="AF129" s="487"/>
      <c r="AG129" s="487"/>
      <c r="AH129" s="487"/>
      <c r="AI129" s="487"/>
      <c r="AJ129" s="488" t="s">
        <v>200</v>
      </c>
      <c r="AK129" s="489"/>
      <c r="AL129" s="489"/>
      <c r="AM129" s="489"/>
      <c r="AN129" s="489"/>
      <c r="AO129" s="489"/>
      <c r="AP129" s="489"/>
      <c r="AQ129" s="489"/>
      <c r="AR129" s="489"/>
      <c r="AS129" s="489"/>
      <c r="AT129" s="489"/>
      <c r="AU129" s="489"/>
      <c r="AV129" s="489"/>
      <c r="AW129" s="489"/>
      <c r="AX129" s="489"/>
      <c r="AY129" s="490"/>
      <c r="AZ129" s="488"/>
      <c r="BA129" s="489"/>
      <c r="BB129" s="489"/>
      <c r="BC129" s="489"/>
      <c r="BD129" s="489"/>
      <c r="BE129" s="489"/>
      <c r="BF129" s="489"/>
      <c r="BG129" s="489"/>
      <c r="BH129" s="489"/>
      <c r="BI129" s="489"/>
      <c r="BJ129" s="489"/>
      <c r="BK129" s="489"/>
      <c r="BL129" s="489"/>
      <c r="BM129" s="489"/>
      <c r="BN129" s="489"/>
      <c r="BO129" s="489"/>
      <c r="BP129" s="489"/>
      <c r="BQ129" s="489"/>
      <c r="BR129" s="489"/>
      <c r="BS129" s="490"/>
      <c r="BT129" s="488"/>
      <c r="BU129" s="489"/>
      <c r="BV129" s="489"/>
      <c r="BW129" s="489"/>
      <c r="BX129" s="489"/>
      <c r="BY129" s="489"/>
      <c r="BZ129" s="489"/>
      <c r="CA129" s="489"/>
      <c r="CB129" s="489"/>
      <c r="CC129" s="489"/>
      <c r="CD129" s="489"/>
      <c r="CE129" s="489"/>
      <c r="CF129" s="489"/>
      <c r="CG129" s="489"/>
      <c r="CH129" s="489"/>
      <c r="CI129" s="489"/>
      <c r="CJ129" s="490"/>
      <c r="CK129" s="488"/>
      <c r="CL129" s="489"/>
      <c r="CM129" s="489"/>
      <c r="CN129" s="489"/>
      <c r="CO129" s="489"/>
      <c r="CP129" s="489"/>
      <c r="CQ129" s="489"/>
      <c r="CR129" s="489"/>
      <c r="CS129" s="489"/>
      <c r="CT129" s="489"/>
      <c r="CU129" s="489"/>
      <c r="CV129" s="489"/>
      <c r="CW129" s="489"/>
      <c r="CX129" s="489"/>
      <c r="CY129" s="489"/>
      <c r="CZ129" s="489"/>
      <c r="DA129" s="489"/>
    </row>
    <row r="130" spans="1:105" s="6" customFormat="1" ht="15" customHeight="1" x14ac:dyDescent="0.2">
      <c r="A130" s="486"/>
      <c r="B130" s="486"/>
      <c r="C130" s="486"/>
      <c r="D130" s="486"/>
      <c r="E130" s="486"/>
      <c r="F130" s="486"/>
      <c r="G130" s="486"/>
      <c r="H130" s="487" t="s">
        <v>249</v>
      </c>
      <c r="I130" s="487"/>
      <c r="J130" s="487"/>
      <c r="K130" s="487"/>
      <c r="L130" s="487"/>
      <c r="M130" s="487"/>
      <c r="N130" s="487"/>
      <c r="O130" s="487"/>
      <c r="P130" s="487"/>
      <c r="Q130" s="487"/>
      <c r="R130" s="487"/>
      <c r="S130" s="487"/>
      <c r="T130" s="487"/>
      <c r="U130" s="487"/>
      <c r="V130" s="487"/>
      <c r="W130" s="487"/>
      <c r="X130" s="487"/>
      <c r="Y130" s="487"/>
      <c r="Z130" s="487"/>
      <c r="AA130" s="487"/>
      <c r="AB130" s="487"/>
      <c r="AC130" s="487"/>
      <c r="AD130" s="487"/>
      <c r="AE130" s="487"/>
      <c r="AF130" s="487"/>
      <c r="AG130" s="487"/>
      <c r="AH130" s="487"/>
      <c r="AI130" s="487"/>
      <c r="AJ130" s="488" t="s">
        <v>200</v>
      </c>
      <c r="AK130" s="489"/>
      <c r="AL130" s="489"/>
      <c r="AM130" s="489"/>
      <c r="AN130" s="489"/>
      <c r="AO130" s="489"/>
      <c r="AP130" s="489"/>
      <c r="AQ130" s="489"/>
      <c r="AR130" s="489"/>
      <c r="AS130" s="489"/>
      <c r="AT130" s="489"/>
      <c r="AU130" s="489"/>
      <c r="AV130" s="489"/>
      <c r="AW130" s="489"/>
      <c r="AX130" s="489"/>
      <c r="AY130" s="490"/>
      <c r="AZ130" s="488"/>
      <c r="BA130" s="489"/>
      <c r="BB130" s="489"/>
      <c r="BC130" s="489"/>
      <c r="BD130" s="489"/>
      <c r="BE130" s="489"/>
      <c r="BF130" s="489"/>
      <c r="BG130" s="489"/>
      <c r="BH130" s="489"/>
      <c r="BI130" s="489"/>
      <c r="BJ130" s="489"/>
      <c r="BK130" s="489"/>
      <c r="BL130" s="489"/>
      <c r="BM130" s="489"/>
      <c r="BN130" s="489"/>
      <c r="BO130" s="489"/>
      <c r="BP130" s="489"/>
      <c r="BQ130" s="489"/>
      <c r="BR130" s="489"/>
      <c r="BS130" s="490"/>
      <c r="BT130" s="488"/>
      <c r="BU130" s="489"/>
      <c r="BV130" s="489"/>
      <c r="BW130" s="489"/>
      <c r="BX130" s="489"/>
      <c r="BY130" s="489"/>
      <c r="BZ130" s="489"/>
      <c r="CA130" s="489"/>
      <c r="CB130" s="489"/>
      <c r="CC130" s="489"/>
      <c r="CD130" s="489"/>
      <c r="CE130" s="489"/>
      <c r="CF130" s="489"/>
      <c r="CG130" s="489"/>
      <c r="CH130" s="489"/>
      <c r="CI130" s="489"/>
      <c r="CJ130" s="490"/>
      <c r="CK130" s="488"/>
      <c r="CL130" s="489"/>
      <c r="CM130" s="489"/>
      <c r="CN130" s="489"/>
      <c r="CO130" s="489"/>
      <c r="CP130" s="489"/>
      <c r="CQ130" s="489"/>
      <c r="CR130" s="489"/>
      <c r="CS130" s="489"/>
      <c r="CT130" s="489"/>
      <c r="CU130" s="489"/>
      <c r="CV130" s="489"/>
      <c r="CW130" s="489"/>
      <c r="CX130" s="489"/>
      <c r="CY130" s="489"/>
      <c r="CZ130" s="489"/>
      <c r="DA130" s="489"/>
    </row>
    <row r="131" spans="1:105" s="6" customFormat="1" ht="15" customHeight="1" x14ac:dyDescent="0.2">
      <c r="A131" s="486"/>
      <c r="B131" s="486"/>
      <c r="C131" s="486"/>
      <c r="D131" s="486"/>
      <c r="E131" s="486"/>
      <c r="F131" s="486"/>
      <c r="G131" s="486"/>
      <c r="H131" s="487" t="s">
        <v>250</v>
      </c>
      <c r="I131" s="487"/>
      <c r="J131" s="487"/>
      <c r="K131" s="487"/>
      <c r="L131" s="487"/>
      <c r="M131" s="487"/>
      <c r="N131" s="487"/>
      <c r="O131" s="487"/>
      <c r="P131" s="487"/>
      <c r="Q131" s="487"/>
      <c r="R131" s="487"/>
      <c r="S131" s="487"/>
      <c r="T131" s="487"/>
      <c r="U131" s="487"/>
      <c r="V131" s="487"/>
      <c r="W131" s="487"/>
      <c r="X131" s="487"/>
      <c r="Y131" s="487"/>
      <c r="Z131" s="487"/>
      <c r="AA131" s="487"/>
      <c r="AB131" s="487"/>
      <c r="AC131" s="487"/>
      <c r="AD131" s="487"/>
      <c r="AE131" s="487"/>
      <c r="AF131" s="487"/>
      <c r="AG131" s="487"/>
      <c r="AH131" s="487"/>
      <c r="AI131" s="487"/>
      <c r="AJ131" s="488" t="s">
        <v>200</v>
      </c>
      <c r="AK131" s="489"/>
      <c r="AL131" s="489"/>
      <c r="AM131" s="489"/>
      <c r="AN131" s="489"/>
      <c r="AO131" s="489"/>
      <c r="AP131" s="489"/>
      <c r="AQ131" s="489"/>
      <c r="AR131" s="489"/>
      <c r="AS131" s="489"/>
      <c r="AT131" s="489"/>
      <c r="AU131" s="489"/>
      <c r="AV131" s="489"/>
      <c r="AW131" s="489"/>
      <c r="AX131" s="489"/>
      <c r="AY131" s="490"/>
      <c r="AZ131" s="488"/>
      <c r="BA131" s="489"/>
      <c r="BB131" s="489"/>
      <c r="BC131" s="489"/>
      <c r="BD131" s="489"/>
      <c r="BE131" s="489"/>
      <c r="BF131" s="489"/>
      <c r="BG131" s="489"/>
      <c r="BH131" s="489"/>
      <c r="BI131" s="489"/>
      <c r="BJ131" s="489"/>
      <c r="BK131" s="489"/>
      <c r="BL131" s="489"/>
      <c r="BM131" s="489"/>
      <c r="BN131" s="489"/>
      <c r="BO131" s="489"/>
      <c r="BP131" s="489"/>
      <c r="BQ131" s="489"/>
      <c r="BR131" s="489"/>
      <c r="BS131" s="490"/>
      <c r="BT131" s="488"/>
      <c r="BU131" s="489"/>
      <c r="BV131" s="489"/>
      <c r="BW131" s="489"/>
      <c r="BX131" s="489"/>
      <c r="BY131" s="489"/>
      <c r="BZ131" s="489"/>
      <c r="CA131" s="489"/>
      <c r="CB131" s="489"/>
      <c r="CC131" s="489"/>
      <c r="CD131" s="489"/>
      <c r="CE131" s="489"/>
      <c r="CF131" s="489"/>
      <c r="CG131" s="489"/>
      <c r="CH131" s="489"/>
      <c r="CI131" s="489"/>
      <c r="CJ131" s="490"/>
      <c r="CK131" s="488"/>
      <c r="CL131" s="489"/>
      <c r="CM131" s="489"/>
      <c r="CN131" s="489"/>
      <c r="CO131" s="489"/>
      <c r="CP131" s="489"/>
      <c r="CQ131" s="489"/>
      <c r="CR131" s="489"/>
      <c r="CS131" s="489"/>
      <c r="CT131" s="489"/>
      <c r="CU131" s="489"/>
      <c r="CV131" s="489"/>
      <c r="CW131" s="489"/>
      <c r="CX131" s="489"/>
      <c r="CY131" s="489"/>
      <c r="CZ131" s="489"/>
      <c r="DA131" s="489"/>
    </row>
    <row r="132" spans="1:105" s="6" customFormat="1" ht="15" customHeight="1" x14ac:dyDescent="0.2">
      <c r="A132" s="486"/>
      <c r="B132" s="486"/>
      <c r="C132" s="486"/>
      <c r="D132" s="486"/>
      <c r="E132" s="486"/>
      <c r="F132" s="486"/>
      <c r="G132" s="486"/>
      <c r="H132" s="487" t="s">
        <v>280</v>
      </c>
      <c r="I132" s="487"/>
      <c r="J132" s="487"/>
      <c r="K132" s="487"/>
      <c r="L132" s="487"/>
      <c r="M132" s="487"/>
      <c r="N132" s="487"/>
      <c r="O132" s="487"/>
      <c r="P132" s="487"/>
      <c r="Q132" s="487"/>
      <c r="R132" s="487"/>
      <c r="S132" s="487"/>
      <c r="T132" s="487"/>
      <c r="U132" s="487"/>
      <c r="V132" s="487"/>
      <c r="W132" s="487"/>
      <c r="X132" s="487"/>
      <c r="Y132" s="487"/>
      <c r="Z132" s="487"/>
      <c r="AA132" s="487"/>
      <c r="AB132" s="487"/>
      <c r="AC132" s="487"/>
      <c r="AD132" s="487"/>
      <c r="AE132" s="487"/>
      <c r="AF132" s="487"/>
      <c r="AG132" s="487"/>
      <c r="AH132" s="487"/>
      <c r="AI132" s="487"/>
      <c r="AJ132" s="488" t="s">
        <v>200</v>
      </c>
      <c r="AK132" s="489"/>
      <c r="AL132" s="489"/>
      <c r="AM132" s="489"/>
      <c r="AN132" s="489"/>
      <c r="AO132" s="489"/>
      <c r="AP132" s="489"/>
      <c r="AQ132" s="489"/>
      <c r="AR132" s="489"/>
      <c r="AS132" s="489"/>
      <c r="AT132" s="489"/>
      <c r="AU132" s="489"/>
      <c r="AV132" s="489"/>
      <c r="AW132" s="489"/>
      <c r="AX132" s="489"/>
      <c r="AY132" s="490"/>
      <c r="AZ132" s="488"/>
      <c r="BA132" s="489"/>
      <c r="BB132" s="489"/>
      <c r="BC132" s="489"/>
      <c r="BD132" s="489"/>
      <c r="BE132" s="489"/>
      <c r="BF132" s="489"/>
      <c r="BG132" s="489"/>
      <c r="BH132" s="489"/>
      <c r="BI132" s="489"/>
      <c r="BJ132" s="489"/>
      <c r="BK132" s="489"/>
      <c r="BL132" s="489"/>
      <c r="BM132" s="489"/>
      <c r="BN132" s="489"/>
      <c r="BO132" s="489"/>
      <c r="BP132" s="489"/>
      <c r="BQ132" s="489"/>
      <c r="BR132" s="489"/>
      <c r="BS132" s="490"/>
      <c r="BT132" s="488"/>
      <c r="BU132" s="489"/>
      <c r="BV132" s="489"/>
      <c r="BW132" s="489"/>
      <c r="BX132" s="489"/>
      <c r="BY132" s="489"/>
      <c r="BZ132" s="489"/>
      <c r="CA132" s="489"/>
      <c r="CB132" s="489"/>
      <c r="CC132" s="489"/>
      <c r="CD132" s="489"/>
      <c r="CE132" s="489"/>
      <c r="CF132" s="489"/>
      <c r="CG132" s="489"/>
      <c r="CH132" s="489"/>
      <c r="CI132" s="489"/>
      <c r="CJ132" s="490"/>
      <c r="CK132" s="488"/>
      <c r="CL132" s="489"/>
      <c r="CM132" s="489"/>
      <c r="CN132" s="489"/>
      <c r="CO132" s="489"/>
      <c r="CP132" s="489"/>
      <c r="CQ132" s="489"/>
      <c r="CR132" s="489"/>
      <c r="CS132" s="489"/>
      <c r="CT132" s="489"/>
      <c r="CU132" s="489"/>
      <c r="CV132" s="489"/>
      <c r="CW132" s="489"/>
      <c r="CX132" s="489"/>
      <c r="CY132" s="489"/>
      <c r="CZ132" s="489"/>
      <c r="DA132" s="489"/>
    </row>
    <row r="133" spans="1:105" s="6" customFormat="1" ht="15" customHeight="1" x14ac:dyDescent="0.2">
      <c r="A133" s="486"/>
      <c r="B133" s="486"/>
      <c r="C133" s="486"/>
      <c r="D133" s="486"/>
      <c r="E133" s="486"/>
      <c r="F133" s="486"/>
      <c r="G133" s="486"/>
      <c r="H133" s="487" t="s">
        <v>249</v>
      </c>
      <c r="I133" s="487"/>
      <c r="J133" s="487"/>
      <c r="K133" s="487"/>
      <c r="L133" s="487"/>
      <c r="M133" s="487"/>
      <c r="N133" s="487"/>
      <c r="O133" s="487"/>
      <c r="P133" s="487"/>
      <c r="Q133" s="487"/>
      <c r="R133" s="487"/>
      <c r="S133" s="487"/>
      <c r="T133" s="487"/>
      <c r="U133" s="487"/>
      <c r="V133" s="487"/>
      <c r="W133" s="487"/>
      <c r="X133" s="487"/>
      <c r="Y133" s="487"/>
      <c r="Z133" s="487"/>
      <c r="AA133" s="487"/>
      <c r="AB133" s="487"/>
      <c r="AC133" s="487"/>
      <c r="AD133" s="487"/>
      <c r="AE133" s="487"/>
      <c r="AF133" s="487"/>
      <c r="AG133" s="487"/>
      <c r="AH133" s="487"/>
      <c r="AI133" s="487"/>
      <c r="AJ133" s="488" t="s">
        <v>200</v>
      </c>
      <c r="AK133" s="489"/>
      <c r="AL133" s="489"/>
      <c r="AM133" s="489"/>
      <c r="AN133" s="489"/>
      <c r="AO133" s="489"/>
      <c r="AP133" s="489"/>
      <c r="AQ133" s="489"/>
      <c r="AR133" s="489"/>
      <c r="AS133" s="489"/>
      <c r="AT133" s="489"/>
      <c r="AU133" s="489"/>
      <c r="AV133" s="489"/>
      <c r="AW133" s="489"/>
      <c r="AX133" s="489"/>
      <c r="AY133" s="490"/>
      <c r="AZ133" s="488"/>
      <c r="BA133" s="489"/>
      <c r="BB133" s="489"/>
      <c r="BC133" s="489"/>
      <c r="BD133" s="489"/>
      <c r="BE133" s="489"/>
      <c r="BF133" s="489"/>
      <c r="BG133" s="489"/>
      <c r="BH133" s="489"/>
      <c r="BI133" s="489"/>
      <c r="BJ133" s="489"/>
      <c r="BK133" s="489"/>
      <c r="BL133" s="489"/>
      <c r="BM133" s="489"/>
      <c r="BN133" s="489"/>
      <c r="BO133" s="489"/>
      <c r="BP133" s="489"/>
      <c r="BQ133" s="489"/>
      <c r="BR133" s="489"/>
      <c r="BS133" s="490"/>
      <c r="BT133" s="488"/>
      <c r="BU133" s="489"/>
      <c r="BV133" s="489"/>
      <c r="BW133" s="489"/>
      <c r="BX133" s="489"/>
      <c r="BY133" s="489"/>
      <c r="BZ133" s="489"/>
      <c r="CA133" s="489"/>
      <c r="CB133" s="489"/>
      <c r="CC133" s="489"/>
      <c r="CD133" s="489"/>
      <c r="CE133" s="489"/>
      <c r="CF133" s="489"/>
      <c r="CG133" s="489"/>
      <c r="CH133" s="489"/>
      <c r="CI133" s="489"/>
      <c r="CJ133" s="490"/>
      <c r="CK133" s="488"/>
      <c r="CL133" s="489"/>
      <c r="CM133" s="489"/>
      <c r="CN133" s="489"/>
      <c r="CO133" s="489"/>
      <c r="CP133" s="489"/>
      <c r="CQ133" s="489"/>
      <c r="CR133" s="489"/>
      <c r="CS133" s="489"/>
      <c r="CT133" s="489"/>
      <c r="CU133" s="489"/>
      <c r="CV133" s="489"/>
      <c r="CW133" s="489"/>
      <c r="CX133" s="489"/>
      <c r="CY133" s="489"/>
      <c r="CZ133" s="489"/>
      <c r="DA133" s="489"/>
    </row>
    <row r="134" spans="1:105" s="6" customFormat="1" ht="15" customHeight="1" x14ac:dyDescent="0.2">
      <c r="A134" s="486"/>
      <c r="B134" s="486"/>
      <c r="C134" s="486"/>
      <c r="D134" s="486"/>
      <c r="E134" s="486"/>
      <c r="F134" s="486"/>
      <c r="G134" s="486"/>
      <c r="H134" s="487" t="s">
        <v>250</v>
      </c>
      <c r="I134" s="487"/>
      <c r="J134" s="487"/>
      <c r="K134" s="487"/>
      <c r="L134" s="487"/>
      <c r="M134" s="487"/>
      <c r="N134" s="487"/>
      <c r="O134" s="487"/>
      <c r="P134" s="487"/>
      <c r="Q134" s="487"/>
      <c r="R134" s="487"/>
      <c r="S134" s="487"/>
      <c r="T134" s="487"/>
      <c r="U134" s="487"/>
      <c r="V134" s="487"/>
      <c r="W134" s="487"/>
      <c r="X134" s="487"/>
      <c r="Y134" s="487"/>
      <c r="Z134" s="487"/>
      <c r="AA134" s="487"/>
      <c r="AB134" s="487"/>
      <c r="AC134" s="487"/>
      <c r="AD134" s="487"/>
      <c r="AE134" s="487"/>
      <c r="AF134" s="487"/>
      <c r="AG134" s="487"/>
      <c r="AH134" s="487"/>
      <c r="AI134" s="487"/>
      <c r="AJ134" s="488" t="s">
        <v>200</v>
      </c>
      <c r="AK134" s="489"/>
      <c r="AL134" s="489"/>
      <c r="AM134" s="489"/>
      <c r="AN134" s="489"/>
      <c r="AO134" s="489"/>
      <c r="AP134" s="489"/>
      <c r="AQ134" s="489"/>
      <c r="AR134" s="489"/>
      <c r="AS134" s="489"/>
      <c r="AT134" s="489"/>
      <c r="AU134" s="489"/>
      <c r="AV134" s="489"/>
      <c r="AW134" s="489"/>
      <c r="AX134" s="489"/>
      <c r="AY134" s="490"/>
      <c r="AZ134" s="488"/>
      <c r="BA134" s="489"/>
      <c r="BB134" s="489"/>
      <c r="BC134" s="489"/>
      <c r="BD134" s="489"/>
      <c r="BE134" s="489"/>
      <c r="BF134" s="489"/>
      <c r="BG134" s="489"/>
      <c r="BH134" s="489"/>
      <c r="BI134" s="489"/>
      <c r="BJ134" s="489"/>
      <c r="BK134" s="489"/>
      <c r="BL134" s="489"/>
      <c r="BM134" s="489"/>
      <c r="BN134" s="489"/>
      <c r="BO134" s="489"/>
      <c r="BP134" s="489"/>
      <c r="BQ134" s="489"/>
      <c r="BR134" s="489"/>
      <c r="BS134" s="490"/>
      <c r="BT134" s="488"/>
      <c r="BU134" s="489"/>
      <c r="BV134" s="489"/>
      <c r="BW134" s="489"/>
      <c r="BX134" s="489"/>
      <c r="BY134" s="489"/>
      <c r="BZ134" s="489"/>
      <c r="CA134" s="489"/>
      <c r="CB134" s="489"/>
      <c r="CC134" s="489"/>
      <c r="CD134" s="489"/>
      <c r="CE134" s="489"/>
      <c r="CF134" s="489"/>
      <c r="CG134" s="489"/>
      <c r="CH134" s="489"/>
      <c r="CI134" s="489"/>
      <c r="CJ134" s="490"/>
      <c r="CK134" s="488"/>
      <c r="CL134" s="489"/>
      <c r="CM134" s="489"/>
      <c r="CN134" s="489"/>
      <c r="CO134" s="489"/>
      <c r="CP134" s="489"/>
      <c r="CQ134" s="489"/>
      <c r="CR134" s="489"/>
      <c r="CS134" s="489"/>
      <c r="CT134" s="489"/>
      <c r="CU134" s="489"/>
      <c r="CV134" s="489"/>
      <c r="CW134" s="489"/>
      <c r="CX134" s="489"/>
      <c r="CY134" s="489"/>
      <c r="CZ134" s="489"/>
      <c r="DA134" s="489"/>
    </row>
    <row r="135" spans="1:105" s="6" customFormat="1" ht="79.5" customHeight="1" x14ac:dyDescent="0.2">
      <c r="A135" s="486" t="s">
        <v>179</v>
      </c>
      <c r="B135" s="486"/>
      <c r="C135" s="486"/>
      <c r="D135" s="486"/>
      <c r="E135" s="486"/>
      <c r="F135" s="486"/>
      <c r="G135" s="486"/>
      <c r="H135" s="487" t="s">
        <v>281</v>
      </c>
      <c r="I135" s="487"/>
      <c r="J135" s="487"/>
      <c r="K135" s="487"/>
      <c r="L135" s="487"/>
      <c r="M135" s="487"/>
      <c r="N135" s="487"/>
      <c r="O135" s="487"/>
      <c r="P135" s="487"/>
      <c r="Q135" s="487"/>
      <c r="R135" s="487"/>
      <c r="S135" s="487"/>
      <c r="T135" s="487"/>
      <c r="U135" s="487"/>
      <c r="V135" s="487"/>
      <c r="W135" s="487"/>
      <c r="X135" s="487"/>
      <c r="Y135" s="487"/>
      <c r="Z135" s="487"/>
      <c r="AA135" s="487"/>
      <c r="AB135" s="487"/>
      <c r="AC135" s="487"/>
      <c r="AD135" s="487"/>
      <c r="AE135" s="487"/>
      <c r="AF135" s="487"/>
      <c r="AG135" s="487"/>
      <c r="AH135" s="487"/>
      <c r="AI135" s="487"/>
      <c r="AJ135" s="488" t="s">
        <v>200</v>
      </c>
      <c r="AK135" s="489"/>
      <c r="AL135" s="489"/>
      <c r="AM135" s="489"/>
      <c r="AN135" s="489"/>
      <c r="AO135" s="489"/>
      <c r="AP135" s="489"/>
      <c r="AQ135" s="489"/>
      <c r="AR135" s="489"/>
      <c r="AS135" s="489"/>
      <c r="AT135" s="489"/>
      <c r="AU135" s="489"/>
      <c r="AV135" s="489"/>
      <c r="AW135" s="489"/>
      <c r="AX135" s="489"/>
      <c r="AY135" s="490"/>
      <c r="AZ135" s="488"/>
      <c r="BA135" s="489"/>
      <c r="BB135" s="489"/>
      <c r="BC135" s="489"/>
      <c r="BD135" s="489"/>
      <c r="BE135" s="489"/>
      <c r="BF135" s="489"/>
      <c r="BG135" s="489"/>
      <c r="BH135" s="489"/>
      <c r="BI135" s="489"/>
      <c r="BJ135" s="489"/>
      <c r="BK135" s="489"/>
      <c r="BL135" s="489"/>
      <c r="BM135" s="489"/>
      <c r="BN135" s="489"/>
      <c r="BO135" s="489"/>
      <c r="BP135" s="489"/>
      <c r="BQ135" s="489"/>
      <c r="BR135" s="489"/>
      <c r="BS135" s="490"/>
      <c r="BT135" s="488"/>
      <c r="BU135" s="489"/>
      <c r="BV135" s="489"/>
      <c r="BW135" s="489"/>
      <c r="BX135" s="489"/>
      <c r="BY135" s="489"/>
      <c r="BZ135" s="489"/>
      <c r="CA135" s="489"/>
      <c r="CB135" s="489"/>
      <c r="CC135" s="489"/>
      <c r="CD135" s="489"/>
      <c r="CE135" s="489"/>
      <c r="CF135" s="489"/>
      <c r="CG135" s="489"/>
      <c r="CH135" s="489"/>
      <c r="CI135" s="489"/>
      <c r="CJ135" s="490"/>
      <c r="CK135" s="488"/>
      <c r="CL135" s="489"/>
      <c r="CM135" s="489"/>
      <c r="CN135" s="489"/>
      <c r="CO135" s="489"/>
      <c r="CP135" s="489"/>
      <c r="CQ135" s="489"/>
      <c r="CR135" s="489"/>
      <c r="CS135" s="489"/>
      <c r="CT135" s="489"/>
      <c r="CU135" s="489"/>
      <c r="CV135" s="489"/>
      <c r="CW135" s="489"/>
      <c r="CX135" s="489"/>
      <c r="CY135" s="489"/>
      <c r="CZ135" s="489"/>
      <c r="DA135" s="489"/>
    </row>
    <row r="136" spans="1:105" s="6" customFormat="1" ht="15" customHeight="1" x14ac:dyDescent="0.2">
      <c r="A136" s="486"/>
      <c r="B136" s="486"/>
      <c r="C136" s="486"/>
      <c r="D136" s="486"/>
      <c r="E136" s="486"/>
      <c r="F136" s="486"/>
      <c r="G136" s="486"/>
      <c r="H136" s="487" t="s">
        <v>282</v>
      </c>
      <c r="I136" s="487"/>
      <c r="J136" s="487"/>
      <c r="K136" s="487"/>
      <c r="L136" s="487"/>
      <c r="M136" s="487"/>
      <c r="N136" s="487"/>
      <c r="O136" s="487"/>
      <c r="P136" s="487"/>
      <c r="Q136" s="487"/>
      <c r="R136" s="487"/>
      <c r="S136" s="487"/>
      <c r="T136" s="487"/>
      <c r="U136" s="487"/>
      <c r="V136" s="487"/>
      <c r="W136" s="487"/>
      <c r="X136" s="487"/>
      <c r="Y136" s="487"/>
      <c r="Z136" s="487"/>
      <c r="AA136" s="487"/>
      <c r="AB136" s="487"/>
      <c r="AC136" s="487"/>
      <c r="AD136" s="487"/>
      <c r="AE136" s="487"/>
      <c r="AF136" s="487"/>
      <c r="AG136" s="487"/>
      <c r="AH136" s="487"/>
      <c r="AI136" s="487"/>
      <c r="AJ136" s="488" t="s">
        <v>200</v>
      </c>
      <c r="AK136" s="489"/>
      <c r="AL136" s="489"/>
      <c r="AM136" s="489"/>
      <c r="AN136" s="489"/>
      <c r="AO136" s="489"/>
      <c r="AP136" s="489"/>
      <c r="AQ136" s="489"/>
      <c r="AR136" s="489"/>
      <c r="AS136" s="489"/>
      <c r="AT136" s="489"/>
      <c r="AU136" s="489"/>
      <c r="AV136" s="489"/>
      <c r="AW136" s="489"/>
      <c r="AX136" s="489"/>
      <c r="AY136" s="490"/>
      <c r="AZ136" s="488"/>
      <c r="BA136" s="489"/>
      <c r="BB136" s="489"/>
      <c r="BC136" s="489"/>
      <c r="BD136" s="489"/>
      <c r="BE136" s="489"/>
      <c r="BF136" s="489"/>
      <c r="BG136" s="489"/>
      <c r="BH136" s="489"/>
      <c r="BI136" s="489"/>
      <c r="BJ136" s="489"/>
      <c r="BK136" s="489"/>
      <c r="BL136" s="489"/>
      <c r="BM136" s="489"/>
      <c r="BN136" s="489"/>
      <c r="BO136" s="489"/>
      <c r="BP136" s="489"/>
      <c r="BQ136" s="489"/>
      <c r="BR136" s="489"/>
      <c r="BS136" s="490"/>
      <c r="BT136" s="488"/>
      <c r="BU136" s="489"/>
      <c r="BV136" s="489"/>
      <c r="BW136" s="489"/>
      <c r="BX136" s="489"/>
      <c r="BY136" s="489"/>
      <c r="BZ136" s="489"/>
      <c r="CA136" s="489"/>
      <c r="CB136" s="489"/>
      <c r="CC136" s="489"/>
      <c r="CD136" s="489"/>
      <c r="CE136" s="489"/>
      <c r="CF136" s="489"/>
      <c r="CG136" s="489"/>
      <c r="CH136" s="489"/>
      <c r="CI136" s="489"/>
      <c r="CJ136" s="490"/>
      <c r="CK136" s="488"/>
      <c r="CL136" s="489"/>
      <c r="CM136" s="489"/>
      <c r="CN136" s="489"/>
      <c r="CO136" s="489"/>
      <c r="CP136" s="489"/>
      <c r="CQ136" s="489"/>
      <c r="CR136" s="489"/>
      <c r="CS136" s="489"/>
      <c r="CT136" s="489"/>
      <c r="CU136" s="489"/>
      <c r="CV136" s="489"/>
      <c r="CW136" s="489"/>
      <c r="CX136" s="489"/>
      <c r="CY136" s="489"/>
      <c r="CZ136" s="489"/>
      <c r="DA136" s="489"/>
    </row>
    <row r="137" spans="1:105" s="6" customFormat="1" ht="15" customHeight="1" x14ac:dyDescent="0.2">
      <c r="A137" s="486"/>
      <c r="B137" s="486"/>
      <c r="C137" s="486"/>
      <c r="D137" s="486"/>
      <c r="E137" s="486"/>
      <c r="F137" s="486"/>
      <c r="G137" s="486"/>
      <c r="H137" s="487" t="s">
        <v>283</v>
      </c>
      <c r="I137" s="487"/>
      <c r="J137" s="487"/>
      <c r="K137" s="487"/>
      <c r="L137" s="487"/>
      <c r="M137" s="487"/>
      <c r="N137" s="487"/>
      <c r="O137" s="487"/>
      <c r="P137" s="487"/>
      <c r="Q137" s="487"/>
      <c r="R137" s="487"/>
      <c r="S137" s="487"/>
      <c r="T137" s="487"/>
      <c r="U137" s="487"/>
      <c r="V137" s="487"/>
      <c r="W137" s="487"/>
      <c r="X137" s="487"/>
      <c r="Y137" s="487"/>
      <c r="Z137" s="487"/>
      <c r="AA137" s="487"/>
      <c r="AB137" s="487"/>
      <c r="AC137" s="487"/>
      <c r="AD137" s="487"/>
      <c r="AE137" s="487"/>
      <c r="AF137" s="487"/>
      <c r="AG137" s="487"/>
      <c r="AH137" s="487"/>
      <c r="AI137" s="487"/>
      <c r="AJ137" s="488" t="s">
        <v>200</v>
      </c>
      <c r="AK137" s="489"/>
      <c r="AL137" s="489"/>
      <c r="AM137" s="489"/>
      <c r="AN137" s="489"/>
      <c r="AO137" s="489"/>
      <c r="AP137" s="489"/>
      <c r="AQ137" s="489"/>
      <c r="AR137" s="489"/>
      <c r="AS137" s="489"/>
      <c r="AT137" s="489"/>
      <c r="AU137" s="489"/>
      <c r="AV137" s="489"/>
      <c r="AW137" s="489"/>
      <c r="AX137" s="489"/>
      <c r="AY137" s="490"/>
      <c r="AZ137" s="488"/>
      <c r="BA137" s="489"/>
      <c r="BB137" s="489"/>
      <c r="BC137" s="489"/>
      <c r="BD137" s="489"/>
      <c r="BE137" s="489"/>
      <c r="BF137" s="489"/>
      <c r="BG137" s="489"/>
      <c r="BH137" s="489"/>
      <c r="BI137" s="489"/>
      <c r="BJ137" s="489"/>
      <c r="BK137" s="489"/>
      <c r="BL137" s="489"/>
      <c r="BM137" s="489"/>
      <c r="BN137" s="489"/>
      <c r="BO137" s="489"/>
      <c r="BP137" s="489"/>
      <c r="BQ137" s="489"/>
      <c r="BR137" s="489"/>
      <c r="BS137" s="490"/>
      <c r="BT137" s="488"/>
      <c r="BU137" s="489"/>
      <c r="BV137" s="489"/>
      <c r="BW137" s="489"/>
      <c r="BX137" s="489"/>
      <c r="BY137" s="489"/>
      <c r="BZ137" s="489"/>
      <c r="CA137" s="489"/>
      <c r="CB137" s="489"/>
      <c r="CC137" s="489"/>
      <c r="CD137" s="489"/>
      <c r="CE137" s="489"/>
      <c r="CF137" s="489"/>
      <c r="CG137" s="489"/>
      <c r="CH137" s="489"/>
      <c r="CI137" s="489"/>
      <c r="CJ137" s="490"/>
      <c r="CK137" s="488"/>
      <c r="CL137" s="489"/>
      <c r="CM137" s="489"/>
      <c r="CN137" s="489"/>
      <c r="CO137" s="489"/>
      <c r="CP137" s="489"/>
      <c r="CQ137" s="489"/>
      <c r="CR137" s="489"/>
      <c r="CS137" s="489"/>
      <c r="CT137" s="489"/>
      <c r="CU137" s="489"/>
      <c r="CV137" s="489"/>
      <c r="CW137" s="489"/>
      <c r="CX137" s="489"/>
      <c r="CY137" s="489"/>
      <c r="CZ137" s="489"/>
      <c r="DA137" s="489"/>
    </row>
    <row r="138" spans="1:105" s="6" customFormat="1" ht="27.75" customHeight="1" x14ac:dyDescent="0.2">
      <c r="A138" s="486" t="s">
        <v>183</v>
      </c>
      <c r="B138" s="486"/>
      <c r="C138" s="486"/>
      <c r="D138" s="486"/>
      <c r="E138" s="486"/>
      <c r="F138" s="486"/>
      <c r="G138" s="486"/>
      <c r="H138" s="487" t="s">
        <v>284</v>
      </c>
      <c r="I138" s="487"/>
      <c r="J138" s="487"/>
      <c r="K138" s="487"/>
      <c r="L138" s="487"/>
      <c r="M138" s="487"/>
      <c r="N138" s="487"/>
      <c r="O138" s="487"/>
      <c r="P138" s="487"/>
      <c r="Q138" s="487"/>
      <c r="R138" s="487"/>
      <c r="S138" s="487"/>
      <c r="T138" s="487"/>
      <c r="U138" s="487"/>
      <c r="V138" s="487"/>
      <c r="W138" s="487"/>
      <c r="X138" s="487"/>
      <c r="Y138" s="487"/>
      <c r="Z138" s="487"/>
      <c r="AA138" s="487"/>
      <c r="AB138" s="487"/>
      <c r="AC138" s="487"/>
      <c r="AD138" s="487"/>
      <c r="AE138" s="487"/>
      <c r="AF138" s="487"/>
      <c r="AG138" s="487"/>
      <c r="AH138" s="487"/>
      <c r="AI138" s="487"/>
      <c r="AJ138" s="488"/>
      <c r="AK138" s="489"/>
      <c r="AL138" s="489"/>
      <c r="AM138" s="489"/>
      <c r="AN138" s="489"/>
      <c r="AO138" s="489"/>
      <c r="AP138" s="489"/>
      <c r="AQ138" s="489"/>
      <c r="AR138" s="489"/>
      <c r="AS138" s="489"/>
      <c r="AT138" s="489"/>
      <c r="AU138" s="489"/>
      <c r="AV138" s="489"/>
      <c r="AW138" s="489"/>
      <c r="AX138" s="489"/>
      <c r="AY138" s="490"/>
      <c r="AZ138" s="488"/>
      <c r="BA138" s="489"/>
      <c r="BB138" s="489"/>
      <c r="BC138" s="489"/>
      <c r="BD138" s="489"/>
      <c r="BE138" s="489"/>
      <c r="BF138" s="489"/>
      <c r="BG138" s="489"/>
      <c r="BH138" s="489"/>
      <c r="BI138" s="489"/>
      <c r="BJ138" s="489"/>
      <c r="BK138" s="489"/>
      <c r="BL138" s="489"/>
      <c r="BM138" s="489"/>
      <c r="BN138" s="489"/>
      <c r="BO138" s="489"/>
      <c r="BP138" s="489"/>
      <c r="BQ138" s="489"/>
      <c r="BR138" s="489"/>
      <c r="BS138" s="490"/>
      <c r="BT138" s="488"/>
      <c r="BU138" s="489"/>
      <c r="BV138" s="489"/>
      <c r="BW138" s="489"/>
      <c r="BX138" s="489"/>
      <c r="BY138" s="489"/>
      <c r="BZ138" s="489"/>
      <c r="CA138" s="489"/>
      <c r="CB138" s="489"/>
      <c r="CC138" s="489"/>
      <c r="CD138" s="489"/>
      <c r="CE138" s="489"/>
      <c r="CF138" s="489"/>
      <c r="CG138" s="489"/>
      <c r="CH138" s="489"/>
      <c r="CI138" s="489"/>
      <c r="CJ138" s="490"/>
      <c r="CK138" s="488"/>
      <c r="CL138" s="489"/>
      <c r="CM138" s="489"/>
      <c r="CN138" s="489"/>
      <c r="CO138" s="489"/>
      <c r="CP138" s="489"/>
      <c r="CQ138" s="489"/>
      <c r="CR138" s="489"/>
      <c r="CS138" s="489"/>
      <c r="CT138" s="489"/>
      <c r="CU138" s="489"/>
      <c r="CV138" s="489"/>
      <c r="CW138" s="489"/>
      <c r="CX138" s="489"/>
      <c r="CY138" s="489"/>
      <c r="CZ138" s="489"/>
      <c r="DA138" s="489"/>
    </row>
    <row r="139" spans="1:105" s="6" customFormat="1" ht="15" customHeight="1" x14ac:dyDescent="0.2">
      <c r="A139" s="486"/>
      <c r="B139" s="486"/>
      <c r="C139" s="486"/>
      <c r="D139" s="486"/>
      <c r="E139" s="486"/>
      <c r="F139" s="486"/>
      <c r="G139" s="486"/>
      <c r="H139" s="487" t="s">
        <v>213</v>
      </c>
      <c r="I139" s="487"/>
      <c r="J139" s="487"/>
      <c r="K139" s="487"/>
      <c r="L139" s="487"/>
      <c r="M139" s="487"/>
      <c r="N139" s="487"/>
      <c r="O139" s="487"/>
      <c r="P139" s="487"/>
      <c r="Q139" s="487"/>
      <c r="R139" s="487"/>
      <c r="S139" s="487"/>
      <c r="T139" s="487"/>
      <c r="U139" s="487"/>
      <c r="V139" s="487"/>
      <c r="W139" s="487"/>
      <c r="X139" s="487"/>
      <c r="Y139" s="487"/>
      <c r="Z139" s="487"/>
      <c r="AA139" s="487"/>
      <c r="AB139" s="487"/>
      <c r="AC139" s="487"/>
      <c r="AD139" s="487"/>
      <c r="AE139" s="487"/>
      <c r="AF139" s="487"/>
      <c r="AG139" s="487"/>
      <c r="AH139" s="487"/>
      <c r="AI139" s="487"/>
      <c r="AJ139" s="488"/>
      <c r="AK139" s="489"/>
      <c r="AL139" s="489"/>
      <c r="AM139" s="489"/>
      <c r="AN139" s="489"/>
      <c r="AO139" s="489"/>
      <c r="AP139" s="489"/>
      <c r="AQ139" s="489"/>
      <c r="AR139" s="489"/>
      <c r="AS139" s="489"/>
      <c r="AT139" s="489"/>
      <c r="AU139" s="489"/>
      <c r="AV139" s="489"/>
      <c r="AW139" s="489"/>
      <c r="AX139" s="489"/>
      <c r="AY139" s="490"/>
      <c r="AZ139" s="488"/>
      <c r="BA139" s="489"/>
      <c r="BB139" s="489"/>
      <c r="BC139" s="489"/>
      <c r="BD139" s="489"/>
      <c r="BE139" s="489"/>
      <c r="BF139" s="489"/>
      <c r="BG139" s="489"/>
      <c r="BH139" s="489"/>
      <c r="BI139" s="489"/>
      <c r="BJ139" s="489"/>
      <c r="BK139" s="489"/>
      <c r="BL139" s="489"/>
      <c r="BM139" s="489"/>
      <c r="BN139" s="489"/>
      <c r="BO139" s="489"/>
      <c r="BP139" s="489"/>
      <c r="BQ139" s="489"/>
      <c r="BR139" s="489"/>
      <c r="BS139" s="490"/>
      <c r="BT139" s="488"/>
      <c r="BU139" s="489"/>
      <c r="BV139" s="489"/>
      <c r="BW139" s="489"/>
      <c r="BX139" s="489"/>
      <c r="BY139" s="489"/>
      <c r="BZ139" s="489"/>
      <c r="CA139" s="489"/>
      <c r="CB139" s="489"/>
      <c r="CC139" s="489"/>
      <c r="CD139" s="489"/>
      <c r="CE139" s="489"/>
      <c r="CF139" s="489"/>
      <c r="CG139" s="489"/>
      <c r="CH139" s="489"/>
      <c r="CI139" s="489"/>
      <c r="CJ139" s="490"/>
      <c r="CK139" s="488"/>
      <c r="CL139" s="489"/>
      <c r="CM139" s="489"/>
      <c r="CN139" s="489"/>
      <c r="CO139" s="489"/>
      <c r="CP139" s="489"/>
      <c r="CQ139" s="489"/>
      <c r="CR139" s="489"/>
      <c r="CS139" s="489"/>
      <c r="CT139" s="489"/>
      <c r="CU139" s="489"/>
      <c r="CV139" s="489"/>
      <c r="CW139" s="489"/>
      <c r="CX139" s="489"/>
      <c r="CY139" s="489"/>
      <c r="CZ139" s="489"/>
      <c r="DA139" s="489"/>
    </row>
    <row r="140" spans="1:105" s="6" customFormat="1" ht="40.5" customHeight="1" x14ac:dyDescent="0.2">
      <c r="A140" s="486" t="s">
        <v>185</v>
      </c>
      <c r="B140" s="486"/>
      <c r="C140" s="486"/>
      <c r="D140" s="486"/>
      <c r="E140" s="486"/>
      <c r="F140" s="486"/>
      <c r="G140" s="486"/>
      <c r="H140" s="487" t="s">
        <v>285</v>
      </c>
      <c r="I140" s="487"/>
      <c r="J140" s="487"/>
      <c r="K140" s="487"/>
      <c r="L140" s="487"/>
      <c r="M140" s="487"/>
      <c r="N140" s="487"/>
      <c r="O140" s="487"/>
      <c r="P140" s="487"/>
      <c r="Q140" s="487"/>
      <c r="R140" s="487"/>
      <c r="S140" s="487"/>
      <c r="T140" s="487"/>
      <c r="U140" s="487"/>
      <c r="V140" s="487"/>
      <c r="W140" s="487"/>
      <c r="X140" s="487"/>
      <c r="Y140" s="487"/>
      <c r="Z140" s="487"/>
      <c r="AA140" s="487"/>
      <c r="AB140" s="487"/>
      <c r="AC140" s="487"/>
      <c r="AD140" s="487"/>
      <c r="AE140" s="487"/>
      <c r="AF140" s="487"/>
      <c r="AG140" s="487"/>
      <c r="AH140" s="487"/>
      <c r="AI140" s="487"/>
      <c r="AJ140" s="488" t="s">
        <v>286</v>
      </c>
      <c r="AK140" s="489"/>
      <c r="AL140" s="489"/>
      <c r="AM140" s="489"/>
      <c r="AN140" s="489"/>
      <c r="AO140" s="489"/>
      <c r="AP140" s="489"/>
      <c r="AQ140" s="489"/>
      <c r="AR140" s="489"/>
      <c r="AS140" s="489"/>
      <c r="AT140" s="489"/>
      <c r="AU140" s="489"/>
      <c r="AV140" s="489"/>
      <c r="AW140" s="489"/>
      <c r="AX140" s="489"/>
      <c r="AY140" s="490"/>
      <c r="AZ140" s="488"/>
      <c r="BA140" s="489"/>
      <c r="BB140" s="489"/>
      <c r="BC140" s="489"/>
      <c r="BD140" s="489"/>
      <c r="BE140" s="489"/>
      <c r="BF140" s="489"/>
      <c r="BG140" s="489"/>
      <c r="BH140" s="489"/>
      <c r="BI140" s="489"/>
      <c r="BJ140" s="489"/>
      <c r="BK140" s="489"/>
      <c r="BL140" s="489"/>
      <c r="BM140" s="489"/>
      <c r="BN140" s="489"/>
      <c r="BO140" s="489"/>
      <c r="BP140" s="489"/>
      <c r="BQ140" s="489"/>
      <c r="BR140" s="489"/>
      <c r="BS140" s="490"/>
      <c r="BT140" s="488"/>
      <c r="BU140" s="489"/>
      <c r="BV140" s="489"/>
      <c r="BW140" s="489"/>
      <c r="BX140" s="489"/>
      <c r="BY140" s="489"/>
      <c r="BZ140" s="489"/>
      <c r="CA140" s="489"/>
      <c r="CB140" s="489"/>
      <c r="CC140" s="489"/>
      <c r="CD140" s="489"/>
      <c r="CE140" s="489"/>
      <c r="CF140" s="489"/>
      <c r="CG140" s="489"/>
      <c r="CH140" s="489"/>
      <c r="CI140" s="489"/>
      <c r="CJ140" s="490"/>
      <c r="CK140" s="488"/>
      <c r="CL140" s="489"/>
      <c r="CM140" s="489"/>
      <c r="CN140" s="489"/>
      <c r="CO140" s="489"/>
      <c r="CP140" s="489"/>
      <c r="CQ140" s="489"/>
      <c r="CR140" s="489"/>
      <c r="CS140" s="489"/>
      <c r="CT140" s="489"/>
      <c r="CU140" s="489"/>
      <c r="CV140" s="489"/>
      <c r="CW140" s="489"/>
      <c r="CX140" s="489"/>
      <c r="CY140" s="489"/>
      <c r="CZ140" s="489"/>
      <c r="DA140" s="489"/>
    </row>
    <row r="141" spans="1:105" s="6" customFormat="1" ht="93" customHeight="1" x14ac:dyDescent="0.2">
      <c r="A141" s="486" t="s">
        <v>287</v>
      </c>
      <c r="B141" s="486"/>
      <c r="C141" s="486"/>
      <c r="D141" s="486"/>
      <c r="E141" s="486"/>
      <c r="F141" s="486"/>
      <c r="G141" s="486"/>
      <c r="H141" s="487" t="s">
        <v>288</v>
      </c>
      <c r="I141" s="487"/>
      <c r="J141" s="487"/>
      <c r="K141" s="487"/>
      <c r="L141" s="487"/>
      <c r="M141" s="487"/>
      <c r="N141" s="487"/>
      <c r="O141" s="487"/>
      <c r="P141" s="487"/>
      <c r="Q141" s="487"/>
      <c r="R141" s="487"/>
      <c r="S141" s="487"/>
      <c r="T141" s="487"/>
      <c r="U141" s="487"/>
      <c r="V141" s="487"/>
      <c r="W141" s="487"/>
      <c r="X141" s="487"/>
      <c r="Y141" s="487"/>
      <c r="Z141" s="487"/>
      <c r="AA141" s="487"/>
      <c r="AB141" s="487"/>
      <c r="AC141" s="487"/>
      <c r="AD141" s="487"/>
      <c r="AE141" s="487"/>
      <c r="AF141" s="487"/>
      <c r="AG141" s="487"/>
      <c r="AH141" s="487"/>
      <c r="AI141" s="487"/>
      <c r="AJ141" s="488" t="s">
        <v>286</v>
      </c>
      <c r="AK141" s="489"/>
      <c r="AL141" s="489"/>
      <c r="AM141" s="489"/>
      <c r="AN141" s="489"/>
      <c r="AO141" s="489"/>
      <c r="AP141" s="489"/>
      <c r="AQ141" s="489"/>
      <c r="AR141" s="489"/>
      <c r="AS141" s="489"/>
      <c r="AT141" s="489"/>
      <c r="AU141" s="489"/>
      <c r="AV141" s="489"/>
      <c r="AW141" s="489"/>
      <c r="AX141" s="489"/>
      <c r="AY141" s="490"/>
      <c r="AZ141" s="488"/>
      <c r="BA141" s="489"/>
      <c r="BB141" s="489"/>
      <c r="BC141" s="489"/>
      <c r="BD141" s="489"/>
      <c r="BE141" s="489"/>
      <c r="BF141" s="489"/>
      <c r="BG141" s="489"/>
      <c r="BH141" s="489"/>
      <c r="BI141" s="489"/>
      <c r="BJ141" s="489"/>
      <c r="BK141" s="489"/>
      <c r="BL141" s="489"/>
      <c r="BM141" s="489"/>
      <c r="BN141" s="489"/>
      <c r="BO141" s="489"/>
      <c r="BP141" s="489"/>
      <c r="BQ141" s="489"/>
      <c r="BR141" s="489"/>
      <c r="BS141" s="490"/>
      <c r="BT141" s="488"/>
      <c r="BU141" s="489"/>
      <c r="BV141" s="489"/>
      <c r="BW141" s="489"/>
      <c r="BX141" s="489"/>
      <c r="BY141" s="489"/>
      <c r="BZ141" s="489"/>
      <c r="CA141" s="489"/>
      <c r="CB141" s="489"/>
      <c r="CC141" s="489"/>
      <c r="CD141" s="489"/>
      <c r="CE141" s="489"/>
      <c r="CF141" s="489"/>
      <c r="CG141" s="489"/>
      <c r="CH141" s="489"/>
      <c r="CI141" s="489"/>
      <c r="CJ141" s="490"/>
      <c r="CK141" s="488"/>
      <c r="CL141" s="489"/>
      <c r="CM141" s="489"/>
      <c r="CN141" s="489"/>
      <c r="CO141" s="489"/>
      <c r="CP141" s="489"/>
      <c r="CQ141" s="489"/>
      <c r="CR141" s="489"/>
      <c r="CS141" s="489"/>
      <c r="CT141" s="489"/>
      <c r="CU141" s="489"/>
      <c r="CV141" s="489"/>
      <c r="CW141" s="489"/>
      <c r="CX141" s="489"/>
      <c r="CY141" s="489"/>
      <c r="CZ141" s="489"/>
      <c r="DA141" s="489"/>
    </row>
    <row r="142" spans="1:105" s="6" customFormat="1" ht="15" customHeight="1" x14ac:dyDescent="0.2">
      <c r="A142" s="486"/>
      <c r="B142" s="486"/>
      <c r="C142" s="486"/>
      <c r="D142" s="486"/>
      <c r="E142" s="486"/>
      <c r="F142" s="486"/>
      <c r="G142" s="486"/>
      <c r="H142" s="487" t="s">
        <v>278</v>
      </c>
      <c r="I142" s="487"/>
      <c r="J142" s="487"/>
      <c r="K142" s="487"/>
      <c r="L142" s="487"/>
      <c r="M142" s="487"/>
      <c r="N142" s="487"/>
      <c r="O142" s="487"/>
      <c r="P142" s="487"/>
      <c r="Q142" s="487"/>
      <c r="R142" s="487"/>
      <c r="S142" s="487"/>
      <c r="T142" s="487"/>
      <c r="U142" s="487"/>
      <c r="V142" s="487"/>
      <c r="W142" s="487"/>
      <c r="X142" s="487"/>
      <c r="Y142" s="487"/>
      <c r="Z142" s="487"/>
      <c r="AA142" s="487"/>
      <c r="AB142" s="487"/>
      <c r="AC142" s="487"/>
      <c r="AD142" s="487"/>
      <c r="AE142" s="487"/>
      <c r="AF142" s="487"/>
      <c r="AG142" s="487"/>
      <c r="AH142" s="487"/>
      <c r="AI142" s="487"/>
      <c r="AJ142" s="488" t="s">
        <v>286</v>
      </c>
      <c r="AK142" s="489"/>
      <c r="AL142" s="489"/>
      <c r="AM142" s="489"/>
      <c r="AN142" s="489"/>
      <c r="AO142" s="489"/>
      <c r="AP142" s="489"/>
      <c r="AQ142" s="489"/>
      <c r="AR142" s="489"/>
      <c r="AS142" s="489"/>
      <c r="AT142" s="489"/>
      <c r="AU142" s="489"/>
      <c r="AV142" s="489"/>
      <c r="AW142" s="489"/>
      <c r="AX142" s="489"/>
      <c r="AY142" s="490"/>
      <c r="AZ142" s="488"/>
      <c r="BA142" s="489"/>
      <c r="BB142" s="489"/>
      <c r="BC142" s="489"/>
      <c r="BD142" s="489"/>
      <c r="BE142" s="489"/>
      <c r="BF142" s="489"/>
      <c r="BG142" s="489"/>
      <c r="BH142" s="489"/>
      <c r="BI142" s="489"/>
      <c r="BJ142" s="489"/>
      <c r="BK142" s="489"/>
      <c r="BL142" s="489"/>
      <c r="BM142" s="489"/>
      <c r="BN142" s="489"/>
      <c r="BO142" s="489"/>
      <c r="BP142" s="489"/>
      <c r="BQ142" s="489"/>
      <c r="BR142" s="489"/>
      <c r="BS142" s="490"/>
      <c r="BT142" s="488"/>
      <c r="BU142" s="489"/>
      <c r="BV142" s="489"/>
      <c r="BW142" s="489"/>
      <c r="BX142" s="489"/>
      <c r="BY142" s="489"/>
      <c r="BZ142" s="489"/>
      <c r="CA142" s="489"/>
      <c r="CB142" s="489"/>
      <c r="CC142" s="489"/>
      <c r="CD142" s="489"/>
      <c r="CE142" s="489"/>
      <c r="CF142" s="489"/>
      <c r="CG142" s="489"/>
      <c r="CH142" s="489"/>
      <c r="CI142" s="489"/>
      <c r="CJ142" s="490"/>
      <c r="CK142" s="488"/>
      <c r="CL142" s="489"/>
      <c r="CM142" s="489"/>
      <c r="CN142" s="489"/>
      <c r="CO142" s="489"/>
      <c r="CP142" s="489"/>
      <c r="CQ142" s="489"/>
      <c r="CR142" s="489"/>
      <c r="CS142" s="489"/>
      <c r="CT142" s="489"/>
      <c r="CU142" s="489"/>
      <c r="CV142" s="489"/>
      <c r="CW142" s="489"/>
      <c r="CX142" s="489"/>
      <c r="CY142" s="489"/>
      <c r="CZ142" s="489"/>
      <c r="DA142" s="489"/>
    </row>
    <row r="143" spans="1:105" s="6" customFormat="1" ht="15" customHeight="1" x14ac:dyDescent="0.2">
      <c r="A143" s="486"/>
      <c r="B143" s="486"/>
      <c r="C143" s="486"/>
      <c r="D143" s="486"/>
      <c r="E143" s="486"/>
      <c r="F143" s="486"/>
      <c r="G143" s="486"/>
      <c r="H143" s="487" t="s">
        <v>279</v>
      </c>
      <c r="I143" s="487"/>
      <c r="J143" s="487"/>
      <c r="K143" s="487"/>
      <c r="L143" s="487"/>
      <c r="M143" s="487"/>
      <c r="N143" s="487"/>
      <c r="O143" s="487"/>
      <c r="P143" s="487"/>
      <c r="Q143" s="487"/>
      <c r="R143" s="487"/>
      <c r="S143" s="487"/>
      <c r="T143" s="487"/>
      <c r="U143" s="487"/>
      <c r="V143" s="487"/>
      <c r="W143" s="487"/>
      <c r="X143" s="487"/>
      <c r="Y143" s="487"/>
      <c r="Z143" s="487"/>
      <c r="AA143" s="487"/>
      <c r="AB143" s="487"/>
      <c r="AC143" s="487"/>
      <c r="AD143" s="487"/>
      <c r="AE143" s="487"/>
      <c r="AF143" s="487"/>
      <c r="AG143" s="487"/>
      <c r="AH143" s="487"/>
      <c r="AI143" s="487"/>
      <c r="AJ143" s="488" t="s">
        <v>286</v>
      </c>
      <c r="AK143" s="489"/>
      <c r="AL143" s="489"/>
      <c r="AM143" s="489"/>
      <c r="AN143" s="489"/>
      <c r="AO143" s="489"/>
      <c r="AP143" s="489"/>
      <c r="AQ143" s="489"/>
      <c r="AR143" s="489"/>
      <c r="AS143" s="489"/>
      <c r="AT143" s="489"/>
      <c r="AU143" s="489"/>
      <c r="AV143" s="489"/>
      <c r="AW143" s="489"/>
      <c r="AX143" s="489"/>
      <c r="AY143" s="490"/>
      <c r="AZ143" s="488"/>
      <c r="BA143" s="489"/>
      <c r="BB143" s="489"/>
      <c r="BC143" s="489"/>
      <c r="BD143" s="489"/>
      <c r="BE143" s="489"/>
      <c r="BF143" s="489"/>
      <c r="BG143" s="489"/>
      <c r="BH143" s="489"/>
      <c r="BI143" s="489"/>
      <c r="BJ143" s="489"/>
      <c r="BK143" s="489"/>
      <c r="BL143" s="489"/>
      <c r="BM143" s="489"/>
      <c r="BN143" s="489"/>
      <c r="BO143" s="489"/>
      <c r="BP143" s="489"/>
      <c r="BQ143" s="489"/>
      <c r="BR143" s="489"/>
      <c r="BS143" s="490"/>
      <c r="BT143" s="488"/>
      <c r="BU143" s="489"/>
      <c r="BV143" s="489"/>
      <c r="BW143" s="489"/>
      <c r="BX143" s="489"/>
      <c r="BY143" s="489"/>
      <c r="BZ143" s="489"/>
      <c r="CA143" s="489"/>
      <c r="CB143" s="489"/>
      <c r="CC143" s="489"/>
      <c r="CD143" s="489"/>
      <c r="CE143" s="489"/>
      <c r="CF143" s="489"/>
      <c r="CG143" s="489"/>
      <c r="CH143" s="489"/>
      <c r="CI143" s="489"/>
      <c r="CJ143" s="490"/>
      <c r="CK143" s="488"/>
      <c r="CL143" s="489"/>
      <c r="CM143" s="489"/>
      <c r="CN143" s="489"/>
      <c r="CO143" s="489"/>
      <c r="CP143" s="489"/>
      <c r="CQ143" s="489"/>
      <c r="CR143" s="489"/>
      <c r="CS143" s="489"/>
      <c r="CT143" s="489"/>
      <c r="CU143" s="489"/>
      <c r="CV143" s="489"/>
      <c r="CW143" s="489"/>
      <c r="CX143" s="489"/>
      <c r="CY143" s="489"/>
      <c r="CZ143" s="489"/>
      <c r="DA143" s="489"/>
    </row>
    <row r="144" spans="1:105" s="6" customFormat="1" ht="15" customHeight="1" x14ac:dyDescent="0.2">
      <c r="A144" s="486"/>
      <c r="B144" s="486"/>
      <c r="C144" s="486"/>
      <c r="D144" s="486"/>
      <c r="E144" s="486"/>
      <c r="F144" s="486"/>
      <c r="G144" s="486"/>
      <c r="H144" s="487" t="s">
        <v>280</v>
      </c>
      <c r="I144" s="487"/>
      <c r="J144" s="487"/>
      <c r="K144" s="487"/>
      <c r="L144" s="487"/>
      <c r="M144" s="487"/>
      <c r="N144" s="487"/>
      <c r="O144" s="487"/>
      <c r="P144" s="487"/>
      <c r="Q144" s="487"/>
      <c r="R144" s="487"/>
      <c r="S144" s="487"/>
      <c r="T144" s="487"/>
      <c r="U144" s="487"/>
      <c r="V144" s="487"/>
      <c r="W144" s="487"/>
      <c r="X144" s="487"/>
      <c r="Y144" s="487"/>
      <c r="Z144" s="487"/>
      <c r="AA144" s="487"/>
      <c r="AB144" s="487"/>
      <c r="AC144" s="487"/>
      <c r="AD144" s="487"/>
      <c r="AE144" s="487"/>
      <c r="AF144" s="487"/>
      <c r="AG144" s="487"/>
      <c r="AH144" s="487"/>
      <c r="AI144" s="487"/>
      <c r="AJ144" s="488" t="s">
        <v>286</v>
      </c>
      <c r="AK144" s="489"/>
      <c r="AL144" s="489"/>
      <c r="AM144" s="489"/>
      <c r="AN144" s="489"/>
      <c r="AO144" s="489"/>
      <c r="AP144" s="489"/>
      <c r="AQ144" s="489"/>
      <c r="AR144" s="489"/>
      <c r="AS144" s="489"/>
      <c r="AT144" s="489"/>
      <c r="AU144" s="489"/>
      <c r="AV144" s="489"/>
      <c r="AW144" s="489"/>
      <c r="AX144" s="489"/>
      <c r="AY144" s="490"/>
      <c r="AZ144" s="488"/>
      <c r="BA144" s="489"/>
      <c r="BB144" s="489"/>
      <c r="BC144" s="489"/>
      <c r="BD144" s="489"/>
      <c r="BE144" s="489"/>
      <c r="BF144" s="489"/>
      <c r="BG144" s="489"/>
      <c r="BH144" s="489"/>
      <c r="BI144" s="489"/>
      <c r="BJ144" s="489"/>
      <c r="BK144" s="489"/>
      <c r="BL144" s="489"/>
      <c r="BM144" s="489"/>
      <c r="BN144" s="489"/>
      <c r="BO144" s="489"/>
      <c r="BP144" s="489"/>
      <c r="BQ144" s="489"/>
      <c r="BR144" s="489"/>
      <c r="BS144" s="490"/>
      <c r="BT144" s="488"/>
      <c r="BU144" s="489"/>
      <c r="BV144" s="489"/>
      <c r="BW144" s="489"/>
      <c r="BX144" s="489"/>
      <c r="BY144" s="489"/>
      <c r="BZ144" s="489"/>
      <c r="CA144" s="489"/>
      <c r="CB144" s="489"/>
      <c r="CC144" s="489"/>
      <c r="CD144" s="489"/>
      <c r="CE144" s="489"/>
      <c r="CF144" s="489"/>
      <c r="CG144" s="489"/>
      <c r="CH144" s="489"/>
      <c r="CI144" s="489"/>
      <c r="CJ144" s="490"/>
      <c r="CK144" s="488"/>
      <c r="CL144" s="489"/>
      <c r="CM144" s="489"/>
      <c r="CN144" s="489"/>
      <c r="CO144" s="489"/>
      <c r="CP144" s="489"/>
      <c r="CQ144" s="489"/>
      <c r="CR144" s="489"/>
      <c r="CS144" s="489"/>
      <c r="CT144" s="489"/>
      <c r="CU144" s="489"/>
      <c r="CV144" s="489"/>
      <c r="CW144" s="489"/>
      <c r="CX144" s="489"/>
      <c r="CY144" s="489"/>
      <c r="CZ144" s="489"/>
      <c r="DA144" s="489"/>
    </row>
    <row r="145" spans="1:105" s="6" customFormat="1" ht="78" customHeight="1" x14ac:dyDescent="0.2">
      <c r="A145" s="486" t="s">
        <v>289</v>
      </c>
      <c r="B145" s="486"/>
      <c r="C145" s="486"/>
      <c r="D145" s="486"/>
      <c r="E145" s="486"/>
      <c r="F145" s="486"/>
      <c r="G145" s="486"/>
      <c r="H145" s="487" t="s">
        <v>290</v>
      </c>
      <c r="I145" s="487"/>
      <c r="J145" s="487"/>
      <c r="K145" s="487"/>
      <c r="L145" s="487"/>
      <c r="M145" s="487"/>
      <c r="N145" s="487"/>
      <c r="O145" s="487"/>
      <c r="P145" s="487"/>
      <c r="Q145" s="487"/>
      <c r="R145" s="487"/>
      <c r="S145" s="487"/>
      <c r="T145" s="487"/>
      <c r="U145" s="487"/>
      <c r="V145" s="487"/>
      <c r="W145" s="487"/>
      <c r="X145" s="487"/>
      <c r="Y145" s="487"/>
      <c r="Z145" s="487"/>
      <c r="AA145" s="487"/>
      <c r="AB145" s="487"/>
      <c r="AC145" s="487"/>
      <c r="AD145" s="487"/>
      <c r="AE145" s="487"/>
      <c r="AF145" s="487"/>
      <c r="AG145" s="487"/>
      <c r="AH145" s="487"/>
      <c r="AI145" s="487"/>
      <c r="AJ145" s="488" t="s">
        <v>286</v>
      </c>
      <c r="AK145" s="489"/>
      <c r="AL145" s="489"/>
      <c r="AM145" s="489"/>
      <c r="AN145" s="489"/>
      <c r="AO145" s="489"/>
      <c r="AP145" s="489"/>
      <c r="AQ145" s="489"/>
      <c r="AR145" s="489"/>
      <c r="AS145" s="489"/>
      <c r="AT145" s="489"/>
      <c r="AU145" s="489"/>
      <c r="AV145" s="489"/>
      <c r="AW145" s="489"/>
      <c r="AX145" s="489"/>
      <c r="AY145" s="490"/>
      <c r="AZ145" s="488"/>
      <c r="BA145" s="489"/>
      <c r="BB145" s="489"/>
      <c r="BC145" s="489"/>
      <c r="BD145" s="489"/>
      <c r="BE145" s="489"/>
      <c r="BF145" s="489"/>
      <c r="BG145" s="489"/>
      <c r="BH145" s="489"/>
      <c r="BI145" s="489"/>
      <c r="BJ145" s="489"/>
      <c r="BK145" s="489"/>
      <c r="BL145" s="489"/>
      <c r="BM145" s="489"/>
      <c r="BN145" s="489"/>
      <c r="BO145" s="489"/>
      <c r="BP145" s="489"/>
      <c r="BQ145" s="489"/>
      <c r="BR145" s="489"/>
      <c r="BS145" s="490"/>
      <c r="BT145" s="488"/>
      <c r="BU145" s="489"/>
      <c r="BV145" s="489"/>
      <c r="BW145" s="489"/>
      <c r="BX145" s="489"/>
      <c r="BY145" s="489"/>
      <c r="BZ145" s="489"/>
      <c r="CA145" s="489"/>
      <c r="CB145" s="489"/>
      <c r="CC145" s="489"/>
      <c r="CD145" s="489"/>
      <c r="CE145" s="489"/>
      <c r="CF145" s="489"/>
      <c r="CG145" s="489"/>
      <c r="CH145" s="489"/>
      <c r="CI145" s="489"/>
      <c r="CJ145" s="490"/>
      <c r="CK145" s="488"/>
      <c r="CL145" s="489"/>
      <c r="CM145" s="489"/>
      <c r="CN145" s="489"/>
      <c r="CO145" s="489"/>
      <c r="CP145" s="489"/>
      <c r="CQ145" s="489"/>
      <c r="CR145" s="489"/>
      <c r="CS145" s="489"/>
      <c r="CT145" s="489"/>
      <c r="CU145" s="489"/>
      <c r="CV145" s="489"/>
      <c r="CW145" s="489"/>
      <c r="CX145" s="489"/>
      <c r="CY145" s="489"/>
      <c r="CZ145" s="489"/>
      <c r="DA145" s="489"/>
    </row>
    <row r="146" spans="1:105" s="6" customFormat="1" ht="40.5" customHeight="1" x14ac:dyDescent="0.2">
      <c r="A146" s="486" t="s">
        <v>188</v>
      </c>
      <c r="B146" s="486"/>
      <c r="C146" s="486"/>
      <c r="D146" s="486"/>
      <c r="E146" s="486"/>
      <c r="F146" s="486"/>
      <c r="G146" s="486"/>
      <c r="H146" s="487" t="s">
        <v>291</v>
      </c>
      <c r="I146" s="487"/>
      <c r="J146" s="487"/>
      <c r="K146" s="487"/>
      <c r="L146" s="487"/>
      <c r="M146" s="487"/>
      <c r="N146" s="487"/>
      <c r="O146" s="487"/>
      <c r="P146" s="487"/>
      <c r="Q146" s="487"/>
      <c r="R146" s="487"/>
      <c r="S146" s="487"/>
      <c r="T146" s="487"/>
      <c r="U146" s="487"/>
      <c r="V146" s="487"/>
      <c r="W146" s="487"/>
      <c r="X146" s="487"/>
      <c r="Y146" s="487"/>
      <c r="Z146" s="487"/>
      <c r="AA146" s="487"/>
      <c r="AB146" s="487"/>
      <c r="AC146" s="487"/>
      <c r="AD146" s="487"/>
      <c r="AE146" s="487"/>
      <c r="AF146" s="487"/>
      <c r="AG146" s="487"/>
      <c r="AH146" s="487"/>
      <c r="AI146" s="487"/>
      <c r="AJ146" s="488"/>
      <c r="AK146" s="489"/>
      <c r="AL146" s="489"/>
      <c r="AM146" s="489"/>
      <c r="AN146" s="489"/>
      <c r="AO146" s="489"/>
      <c r="AP146" s="489"/>
      <c r="AQ146" s="489"/>
      <c r="AR146" s="489"/>
      <c r="AS146" s="489"/>
      <c r="AT146" s="489"/>
      <c r="AU146" s="489"/>
      <c r="AV146" s="489"/>
      <c r="AW146" s="489"/>
      <c r="AX146" s="489"/>
      <c r="AY146" s="490"/>
      <c r="AZ146" s="488"/>
      <c r="BA146" s="489"/>
      <c r="BB146" s="489"/>
      <c r="BC146" s="489"/>
      <c r="BD146" s="489"/>
      <c r="BE146" s="489"/>
      <c r="BF146" s="489"/>
      <c r="BG146" s="489"/>
      <c r="BH146" s="489"/>
      <c r="BI146" s="489"/>
      <c r="BJ146" s="489"/>
      <c r="BK146" s="489"/>
      <c r="BL146" s="489"/>
      <c r="BM146" s="489"/>
      <c r="BN146" s="489"/>
      <c r="BO146" s="489"/>
      <c r="BP146" s="489"/>
      <c r="BQ146" s="489"/>
      <c r="BR146" s="489"/>
      <c r="BS146" s="490"/>
      <c r="BT146" s="488"/>
      <c r="BU146" s="489"/>
      <c r="BV146" s="489"/>
      <c r="BW146" s="489"/>
      <c r="BX146" s="489"/>
      <c r="BY146" s="489"/>
      <c r="BZ146" s="489"/>
      <c r="CA146" s="489"/>
      <c r="CB146" s="489"/>
      <c r="CC146" s="489"/>
      <c r="CD146" s="489"/>
      <c r="CE146" s="489"/>
      <c r="CF146" s="489"/>
      <c r="CG146" s="489"/>
      <c r="CH146" s="489"/>
      <c r="CI146" s="489"/>
      <c r="CJ146" s="490"/>
      <c r="CK146" s="488"/>
      <c r="CL146" s="489"/>
      <c r="CM146" s="489"/>
      <c r="CN146" s="489"/>
      <c r="CO146" s="489"/>
      <c r="CP146" s="489"/>
      <c r="CQ146" s="489"/>
      <c r="CR146" s="489"/>
      <c r="CS146" s="489"/>
      <c r="CT146" s="489"/>
      <c r="CU146" s="489"/>
      <c r="CV146" s="489"/>
      <c r="CW146" s="489"/>
      <c r="CX146" s="489"/>
      <c r="CY146" s="489"/>
      <c r="CZ146" s="489"/>
      <c r="DA146" s="489"/>
    </row>
    <row r="147" spans="1:105" s="6" customFormat="1" ht="15" customHeight="1" x14ac:dyDescent="0.2">
      <c r="A147" s="486"/>
      <c r="B147" s="486"/>
      <c r="C147" s="486"/>
      <c r="D147" s="486"/>
      <c r="E147" s="486"/>
      <c r="F147" s="486"/>
      <c r="G147" s="486"/>
      <c r="H147" s="487" t="s">
        <v>213</v>
      </c>
      <c r="I147" s="487"/>
      <c r="J147" s="487"/>
      <c r="K147" s="487"/>
      <c r="L147" s="487"/>
      <c r="M147" s="487"/>
      <c r="N147" s="487"/>
      <c r="O147" s="487"/>
      <c r="P147" s="487"/>
      <c r="Q147" s="487"/>
      <c r="R147" s="487"/>
      <c r="S147" s="487"/>
      <c r="T147" s="487"/>
      <c r="U147" s="487"/>
      <c r="V147" s="487"/>
      <c r="W147" s="487"/>
      <c r="X147" s="487"/>
      <c r="Y147" s="487"/>
      <c r="Z147" s="487"/>
      <c r="AA147" s="487"/>
      <c r="AB147" s="487"/>
      <c r="AC147" s="487"/>
      <c r="AD147" s="487"/>
      <c r="AE147" s="487"/>
      <c r="AF147" s="487"/>
      <c r="AG147" s="487"/>
      <c r="AH147" s="487"/>
      <c r="AI147" s="487"/>
      <c r="AJ147" s="488"/>
      <c r="AK147" s="489"/>
      <c r="AL147" s="489"/>
      <c r="AM147" s="489"/>
      <c r="AN147" s="489"/>
      <c r="AO147" s="489"/>
      <c r="AP147" s="489"/>
      <c r="AQ147" s="489"/>
      <c r="AR147" s="489"/>
      <c r="AS147" s="489"/>
      <c r="AT147" s="489"/>
      <c r="AU147" s="489"/>
      <c r="AV147" s="489"/>
      <c r="AW147" s="489"/>
      <c r="AX147" s="489"/>
      <c r="AY147" s="490"/>
      <c r="AZ147" s="488"/>
      <c r="BA147" s="489"/>
      <c r="BB147" s="489"/>
      <c r="BC147" s="489"/>
      <c r="BD147" s="489"/>
      <c r="BE147" s="489"/>
      <c r="BF147" s="489"/>
      <c r="BG147" s="489"/>
      <c r="BH147" s="489"/>
      <c r="BI147" s="489"/>
      <c r="BJ147" s="489"/>
      <c r="BK147" s="489"/>
      <c r="BL147" s="489"/>
      <c r="BM147" s="489"/>
      <c r="BN147" s="489"/>
      <c r="BO147" s="489"/>
      <c r="BP147" s="489"/>
      <c r="BQ147" s="489"/>
      <c r="BR147" s="489"/>
      <c r="BS147" s="490"/>
      <c r="BT147" s="488"/>
      <c r="BU147" s="489"/>
      <c r="BV147" s="489"/>
      <c r="BW147" s="489"/>
      <c r="BX147" s="489"/>
      <c r="BY147" s="489"/>
      <c r="BZ147" s="489"/>
      <c r="CA147" s="489"/>
      <c r="CB147" s="489"/>
      <c r="CC147" s="489"/>
      <c r="CD147" s="489"/>
      <c r="CE147" s="489"/>
      <c r="CF147" s="489"/>
      <c r="CG147" s="489"/>
      <c r="CH147" s="489"/>
      <c r="CI147" s="489"/>
      <c r="CJ147" s="490"/>
      <c r="CK147" s="488"/>
      <c r="CL147" s="489"/>
      <c r="CM147" s="489"/>
      <c r="CN147" s="489"/>
      <c r="CO147" s="489"/>
      <c r="CP147" s="489"/>
      <c r="CQ147" s="489"/>
      <c r="CR147" s="489"/>
      <c r="CS147" s="489"/>
      <c r="CT147" s="489"/>
      <c r="CU147" s="489"/>
      <c r="CV147" s="489"/>
      <c r="CW147" s="489"/>
      <c r="CX147" s="489"/>
      <c r="CY147" s="489"/>
      <c r="CZ147" s="489"/>
      <c r="DA147" s="489"/>
    </row>
    <row r="148" spans="1:105" s="6" customFormat="1" ht="40.5" customHeight="1" x14ac:dyDescent="0.2">
      <c r="A148" s="486" t="s">
        <v>190</v>
      </c>
      <c r="B148" s="486"/>
      <c r="C148" s="486"/>
      <c r="D148" s="486"/>
      <c r="E148" s="486"/>
      <c r="F148" s="486"/>
      <c r="G148" s="486"/>
      <c r="H148" s="487" t="s">
        <v>292</v>
      </c>
      <c r="I148" s="487"/>
      <c r="J148" s="487"/>
      <c r="K148" s="487"/>
      <c r="L148" s="487"/>
      <c r="M148" s="487"/>
      <c r="N148" s="487"/>
      <c r="O148" s="487"/>
      <c r="P148" s="487"/>
      <c r="Q148" s="487"/>
      <c r="R148" s="487"/>
      <c r="S148" s="487"/>
      <c r="T148" s="487"/>
      <c r="U148" s="487"/>
      <c r="V148" s="487"/>
      <c r="W148" s="487"/>
      <c r="X148" s="487"/>
      <c r="Y148" s="487"/>
      <c r="Z148" s="487"/>
      <c r="AA148" s="487"/>
      <c r="AB148" s="487"/>
      <c r="AC148" s="487"/>
      <c r="AD148" s="487"/>
      <c r="AE148" s="487"/>
      <c r="AF148" s="487"/>
      <c r="AG148" s="487"/>
      <c r="AH148" s="487"/>
      <c r="AI148" s="487"/>
      <c r="AJ148" s="488" t="s">
        <v>293</v>
      </c>
      <c r="AK148" s="489"/>
      <c r="AL148" s="489"/>
      <c r="AM148" s="489"/>
      <c r="AN148" s="489"/>
      <c r="AO148" s="489"/>
      <c r="AP148" s="489"/>
      <c r="AQ148" s="489"/>
      <c r="AR148" s="489"/>
      <c r="AS148" s="489"/>
      <c r="AT148" s="489"/>
      <c r="AU148" s="489"/>
      <c r="AV148" s="489"/>
      <c r="AW148" s="489"/>
      <c r="AX148" s="489"/>
      <c r="AY148" s="490"/>
      <c r="AZ148" s="488"/>
      <c r="BA148" s="489"/>
      <c r="BB148" s="489"/>
      <c r="BC148" s="489"/>
      <c r="BD148" s="489"/>
      <c r="BE148" s="489"/>
      <c r="BF148" s="489"/>
      <c r="BG148" s="489"/>
      <c r="BH148" s="489"/>
      <c r="BI148" s="489"/>
      <c r="BJ148" s="489"/>
      <c r="BK148" s="489"/>
      <c r="BL148" s="489"/>
      <c r="BM148" s="489"/>
      <c r="BN148" s="489"/>
      <c r="BO148" s="489"/>
      <c r="BP148" s="489"/>
      <c r="BQ148" s="489"/>
      <c r="BR148" s="489"/>
      <c r="BS148" s="490"/>
      <c r="BT148" s="488"/>
      <c r="BU148" s="489"/>
      <c r="BV148" s="489"/>
      <c r="BW148" s="489"/>
      <c r="BX148" s="489"/>
      <c r="BY148" s="489"/>
      <c r="BZ148" s="489"/>
      <c r="CA148" s="489"/>
      <c r="CB148" s="489"/>
      <c r="CC148" s="489"/>
      <c r="CD148" s="489"/>
      <c r="CE148" s="489"/>
      <c r="CF148" s="489"/>
      <c r="CG148" s="489"/>
      <c r="CH148" s="489"/>
      <c r="CI148" s="489"/>
      <c r="CJ148" s="490"/>
      <c r="CK148" s="488"/>
      <c r="CL148" s="489"/>
      <c r="CM148" s="489"/>
      <c r="CN148" s="489"/>
      <c r="CO148" s="489"/>
      <c r="CP148" s="489"/>
      <c r="CQ148" s="489"/>
      <c r="CR148" s="489"/>
      <c r="CS148" s="489"/>
      <c r="CT148" s="489"/>
      <c r="CU148" s="489"/>
      <c r="CV148" s="489"/>
      <c r="CW148" s="489"/>
      <c r="CX148" s="489"/>
      <c r="CY148" s="489"/>
      <c r="CZ148" s="489"/>
      <c r="DA148" s="489"/>
    </row>
    <row r="149" spans="1:105" s="6" customFormat="1" ht="93" customHeight="1" x14ac:dyDescent="0.2">
      <c r="A149" s="486" t="s">
        <v>193</v>
      </c>
      <c r="B149" s="486"/>
      <c r="C149" s="486"/>
      <c r="D149" s="486"/>
      <c r="E149" s="486"/>
      <c r="F149" s="486"/>
      <c r="G149" s="486"/>
      <c r="H149" s="487" t="s">
        <v>294</v>
      </c>
      <c r="I149" s="487"/>
      <c r="J149" s="487"/>
      <c r="K149" s="487"/>
      <c r="L149" s="487"/>
      <c r="M149" s="487"/>
      <c r="N149" s="487"/>
      <c r="O149" s="487"/>
      <c r="P149" s="487"/>
      <c r="Q149" s="487"/>
      <c r="R149" s="487"/>
      <c r="S149" s="487"/>
      <c r="T149" s="487"/>
      <c r="U149" s="487"/>
      <c r="V149" s="487"/>
      <c r="W149" s="487"/>
      <c r="X149" s="487"/>
      <c r="Y149" s="487"/>
      <c r="Z149" s="487"/>
      <c r="AA149" s="487"/>
      <c r="AB149" s="487"/>
      <c r="AC149" s="487"/>
      <c r="AD149" s="487"/>
      <c r="AE149" s="487"/>
      <c r="AF149" s="487"/>
      <c r="AG149" s="487"/>
      <c r="AH149" s="487"/>
      <c r="AI149" s="487"/>
      <c r="AJ149" s="488" t="s">
        <v>293</v>
      </c>
      <c r="AK149" s="489"/>
      <c r="AL149" s="489"/>
      <c r="AM149" s="489"/>
      <c r="AN149" s="489"/>
      <c r="AO149" s="489"/>
      <c r="AP149" s="489"/>
      <c r="AQ149" s="489"/>
      <c r="AR149" s="489"/>
      <c r="AS149" s="489"/>
      <c r="AT149" s="489"/>
      <c r="AU149" s="489"/>
      <c r="AV149" s="489"/>
      <c r="AW149" s="489"/>
      <c r="AX149" s="489"/>
      <c r="AY149" s="490"/>
      <c r="AZ149" s="488"/>
      <c r="BA149" s="489"/>
      <c r="BB149" s="489"/>
      <c r="BC149" s="489"/>
      <c r="BD149" s="489"/>
      <c r="BE149" s="489"/>
      <c r="BF149" s="489"/>
      <c r="BG149" s="489"/>
      <c r="BH149" s="489"/>
      <c r="BI149" s="489"/>
      <c r="BJ149" s="489"/>
      <c r="BK149" s="489"/>
      <c r="BL149" s="489"/>
      <c r="BM149" s="489"/>
      <c r="BN149" s="489"/>
      <c r="BO149" s="489"/>
      <c r="BP149" s="489"/>
      <c r="BQ149" s="489"/>
      <c r="BR149" s="489"/>
      <c r="BS149" s="490"/>
      <c r="BT149" s="488"/>
      <c r="BU149" s="489"/>
      <c r="BV149" s="489"/>
      <c r="BW149" s="489"/>
      <c r="BX149" s="489"/>
      <c r="BY149" s="489"/>
      <c r="BZ149" s="489"/>
      <c r="CA149" s="489"/>
      <c r="CB149" s="489"/>
      <c r="CC149" s="489"/>
      <c r="CD149" s="489"/>
      <c r="CE149" s="489"/>
      <c r="CF149" s="489"/>
      <c r="CG149" s="489"/>
      <c r="CH149" s="489"/>
      <c r="CI149" s="489"/>
      <c r="CJ149" s="490"/>
      <c r="CK149" s="488"/>
      <c r="CL149" s="489"/>
      <c r="CM149" s="489"/>
      <c r="CN149" s="489"/>
      <c r="CO149" s="489"/>
      <c r="CP149" s="489"/>
      <c r="CQ149" s="489"/>
      <c r="CR149" s="489"/>
      <c r="CS149" s="489"/>
      <c r="CT149" s="489"/>
      <c r="CU149" s="489"/>
      <c r="CV149" s="489"/>
      <c r="CW149" s="489"/>
      <c r="CX149" s="489"/>
      <c r="CY149" s="489"/>
      <c r="CZ149" s="489"/>
      <c r="DA149" s="489"/>
    </row>
    <row r="150" spans="1:105" s="6" customFormat="1" ht="15" customHeight="1" x14ac:dyDescent="0.2">
      <c r="A150" s="486"/>
      <c r="B150" s="486"/>
      <c r="C150" s="486"/>
      <c r="D150" s="486"/>
      <c r="E150" s="486"/>
      <c r="F150" s="486"/>
      <c r="G150" s="486"/>
      <c r="H150" s="487" t="s">
        <v>278</v>
      </c>
      <c r="I150" s="487"/>
      <c r="J150" s="487"/>
      <c r="K150" s="487"/>
      <c r="L150" s="487"/>
      <c r="M150" s="487"/>
      <c r="N150" s="487"/>
      <c r="O150" s="487"/>
      <c r="P150" s="487"/>
      <c r="Q150" s="487"/>
      <c r="R150" s="487"/>
      <c r="S150" s="487"/>
      <c r="T150" s="487"/>
      <c r="U150" s="487"/>
      <c r="V150" s="487"/>
      <c r="W150" s="487"/>
      <c r="X150" s="487"/>
      <c r="Y150" s="487"/>
      <c r="Z150" s="487"/>
      <c r="AA150" s="487"/>
      <c r="AB150" s="487"/>
      <c r="AC150" s="487"/>
      <c r="AD150" s="487"/>
      <c r="AE150" s="487"/>
      <c r="AF150" s="487"/>
      <c r="AG150" s="487"/>
      <c r="AH150" s="487"/>
      <c r="AI150" s="487"/>
      <c r="AJ150" s="488" t="s">
        <v>293</v>
      </c>
      <c r="AK150" s="489"/>
      <c r="AL150" s="489"/>
      <c r="AM150" s="489"/>
      <c r="AN150" s="489"/>
      <c r="AO150" s="489"/>
      <c r="AP150" s="489"/>
      <c r="AQ150" s="489"/>
      <c r="AR150" s="489"/>
      <c r="AS150" s="489"/>
      <c r="AT150" s="489"/>
      <c r="AU150" s="489"/>
      <c r="AV150" s="489"/>
      <c r="AW150" s="489"/>
      <c r="AX150" s="489"/>
      <c r="AY150" s="490"/>
      <c r="AZ150" s="488"/>
      <c r="BA150" s="489"/>
      <c r="BB150" s="489"/>
      <c r="BC150" s="489"/>
      <c r="BD150" s="489"/>
      <c r="BE150" s="489"/>
      <c r="BF150" s="489"/>
      <c r="BG150" s="489"/>
      <c r="BH150" s="489"/>
      <c r="BI150" s="489"/>
      <c r="BJ150" s="489"/>
      <c r="BK150" s="489"/>
      <c r="BL150" s="489"/>
      <c r="BM150" s="489"/>
      <c r="BN150" s="489"/>
      <c r="BO150" s="489"/>
      <c r="BP150" s="489"/>
      <c r="BQ150" s="489"/>
      <c r="BR150" s="489"/>
      <c r="BS150" s="490"/>
      <c r="BT150" s="488"/>
      <c r="BU150" s="489"/>
      <c r="BV150" s="489"/>
      <c r="BW150" s="489"/>
      <c r="BX150" s="489"/>
      <c r="BY150" s="489"/>
      <c r="BZ150" s="489"/>
      <c r="CA150" s="489"/>
      <c r="CB150" s="489"/>
      <c r="CC150" s="489"/>
      <c r="CD150" s="489"/>
      <c r="CE150" s="489"/>
      <c r="CF150" s="489"/>
      <c r="CG150" s="489"/>
      <c r="CH150" s="489"/>
      <c r="CI150" s="489"/>
      <c r="CJ150" s="490"/>
      <c r="CK150" s="488"/>
      <c r="CL150" s="489"/>
      <c r="CM150" s="489"/>
      <c r="CN150" s="489"/>
      <c r="CO150" s="489"/>
      <c r="CP150" s="489"/>
      <c r="CQ150" s="489"/>
      <c r="CR150" s="489"/>
      <c r="CS150" s="489"/>
      <c r="CT150" s="489"/>
      <c r="CU150" s="489"/>
      <c r="CV150" s="489"/>
      <c r="CW150" s="489"/>
      <c r="CX150" s="489"/>
      <c r="CY150" s="489"/>
      <c r="CZ150" s="489"/>
      <c r="DA150" s="489"/>
    </row>
    <row r="151" spans="1:105" s="6" customFormat="1" ht="15" customHeight="1" x14ac:dyDescent="0.2">
      <c r="A151" s="486"/>
      <c r="B151" s="486"/>
      <c r="C151" s="486"/>
      <c r="D151" s="486"/>
      <c r="E151" s="486"/>
      <c r="F151" s="486"/>
      <c r="G151" s="486"/>
      <c r="H151" s="487" t="s">
        <v>279</v>
      </c>
      <c r="I151" s="487"/>
      <c r="J151" s="487"/>
      <c r="K151" s="487"/>
      <c r="L151" s="487"/>
      <c r="M151" s="487"/>
      <c r="N151" s="487"/>
      <c r="O151" s="487"/>
      <c r="P151" s="487"/>
      <c r="Q151" s="487"/>
      <c r="R151" s="487"/>
      <c r="S151" s="487"/>
      <c r="T151" s="487"/>
      <c r="U151" s="487"/>
      <c r="V151" s="487"/>
      <c r="W151" s="487"/>
      <c r="X151" s="487"/>
      <c r="Y151" s="487"/>
      <c r="Z151" s="487"/>
      <c r="AA151" s="487"/>
      <c r="AB151" s="487"/>
      <c r="AC151" s="487"/>
      <c r="AD151" s="487"/>
      <c r="AE151" s="487"/>
      <c r="AF151" s="487"/>
      <c r="AG151" s="487"/>
      <c r="AH151" s="487"/>
      <c r="AI151" s="487"/>
      <c r="AJ151" s="488" t="s">
        <v>293</v>
      </c>
      <c r="AK151" s="489"/>
      <c r="AL151" s="489"/>
      <c r="AM151" s="489"/>
      <c r="AN151" s="489"/>
      <c r="AO151" s="489"/>
      <c r="AP151" s="489"/>
      <c r="AQ151" s="489"/>
      <c r="AR151" s="489"/>
      <c r="AS151" s="489"/>
      <c r="AT151" s="489"/>
      <c r="AU151" s="489"/>
      <c r="AV151" s="489"/>
      <c r="AW151" s="489"/>
      <c r="AX151" s="489"/>
      <c r="AY151" s="490"/>
      <c r="AZ151" s="488"/>
      <c r="BA151" s="489"/>
      <c r="BB151" s="489"/>
      <c r="BC151" s="489"/>
      <c r="BD151" s="489"/>
      <c r="BE151" s="489"/>
      <c r="BF151" s="489"/>
      <c r="BG151" s="489"/>
      <c r="BH151" s="489"/>
      <c r="BI151" s="489"/>
      <c r="BJ151" s="489"/>
      <c r="BK151" s="489"/>
      <c r="BL151" s="489"/>
      <c r="BM151" s="489"/>
      <c r="BN151" s="489"/>
      <c r="BO151" s="489"/>
      <c r="BP151" s="489"/>
      <c r="BQ151" s="489"/>
      <c r="BR151" s="489"/>
      <c r="BS151" s="490"/>
      <c r="BT151" s="488"/>
      <c r="BU151" s="489"/>
      <c r="BV151" s="489"/>
      <c r="BW151" s="489"/>
      <c r="BX151" s="489"/>
      <c r="BY151" s="489"/>
      <c r="BZ151" s="489"/>
      <c r="CA151" s="489"/>
      <c r="CB151" s="489"/>
      <c r="CC151" s="489"/>
      <c r="CD151" s="489"/>
      <c r="CE151" s="489"/>
      <c r="CF151" s="489"/>
      <c r="CG151" s="489"/>
      <c r="CH151" s="489"/>
      <c r="CI151" s="489"/>
      <c r="CJ151" s="490"/>
      <c r="CK151" s="488"/>
      <c r="CL151" s="489"/>
      <c r="CM151" s="489"/>
      <c r="CN151" s="489"/>
      <c r="CO151" s="489"/>
      <c r="CP151" s="489"/>
      <c r="CQ151" s="489"/>
      <c r="CR151" s="489"/>
      <c r="CS151" s="489"/>
      <c r="CT151" s="489"/>
      <c r="CU151" s="489"/>
      <c r="CV151" s="489"/>
      <c r="CW151" s="489"/>
      <c r="CX151" s="489"/>
      <c r="CY151" s="489"/>
      <c r="CZ151" s="489"/>
      <c r="DA151" s="489"/>
    </row>
    <row r="152" spans="1:105" s="6" customFormat="1" ht="15" customHeight="1" x14ac:dyDescent="0.2">
      <c r="A152" s="486"/>
      <c r="B152" s="486"/>
      <c r="C152" s="486"/>
      <c r="D152" s="486"/>
      <c r="E152" s="486"/>
      <c r="F152" s="486"/>
      <c r="G152" s="486"/>
      <c r="H152" s="487" t="s">
        <v>280</v>
      </c>
      <c r="I152" s="487"/>
      <c r="J152" s="487"/>
      <c r="K152" s="487"/>
      <c r="L152" s="487"/>
      <c r="M152" s="487"/>
      <c r="N152" s="487"/>
      <c r="O152" s="487"/>
      <c r="P152" s="487"/>
      <c r="Q152" s="487"/>
      <c r="R152" s="487"/>
      <c r="S152" s="487"/>
      <c r="T152" s="487"/>
      <c r="U152" s="487"/>
      <c r="V152" s="487"/>
      <c r="W152" s="487"/>
      <c r="X152" s="487"/>
      <c r="Y152" s="487"/>
      <c r="Z152" s="487"/>
      <c r="AA152" s="487"/>
      <c r="AB152" s="487"/>
      <c r="AC152" s="487"/>
      <c r="AD152" s="487"/>
      <c r="AE152" s="487"/>
      <c r="AF152" s="487"/>
      <c r="AG152" s="487"/>
      <c r="AH152" s="487"/>
      <c r="AI152" s="487"/>
      <c r="AJ152" s="488" t="s">
        <v>293</v>
      </c>
      <c r="AK152" s="489"/>
      <c r="AL152" s="489"/>
      <c r="AM152" s="489"/>
      <c r="AN152" s="489"/>
      <c r="AO152" s="489"/>
      <c r="AP152" s="489"/>
      <c r="AQ152" s="489"/>
      <c r="AR152" s="489"/>
      <c r="AS152" s="489"/>
      <c r="AT152" s="489"/>
      <c r="AU152" s="489"/>
      <c r="AV152" s="489"/>
      <c r="AW152" s="489"/>
      <c r="AX152" s="489"/>
      <c r="AY152" s="490"/>
      <c r="AZ152" s="488"/>
      <c r="BA152" s="489"/>
      <c r="BB152" s="489"/>
      <c r="BC152" s="489"/>
      <c r="BD152" s="489"/>
      <c r="BE152" s="489"/>
      <c r="BF152" s="489"/>
      <c r="BG152" s="489"/>
      <c r="BH152" s="489"/>
      <c r="BI152" s="489"/>
      <c r="BJ152" s="489"/>
      <c r="BK152" s="489"/>
      <c r="BL152" s="489"/>
      <c r="BM152" s="489"/>
      <c r="BN152" s="489"/>
      <c r="BO152" s="489"/>
      <c r="BP152" s="489"/>
      <c r="BQ152" s="489"/>
      <c r="BR152" s="489"/>
      <c r="BS152" s="490"/>
      <c r="BT152" s="488"/>
      <c r="BU152" s="489"/>
      <c r="BV152" s="489"/>
      <c r="BW152" s="489"/>
      <c r="BX152" s="489"/>
      <c r="BY152" s="489"/>
      <c r="BZ152" s="489"/>
      <c r="CA152" s="489"/>
      <c r="CB152" s="489"/>
      <c r="CC152" s="489"/>
      <c r="CD152" s="489"/>
      <c r="CE152" s="489"/>
      <c r="CF152" s="489"/>
      <c r="CG152" s="489"/>
      <c r="CH152" s="489"/>
      <c r="CI152" s="489"/>
      <c r="CJ152" s="490"/>
      <c r="CK152" s="488"/>
      <c r="CL152" s="489"/>
      <c r="CM152" s="489"/>
      <c r="CN152" s="489"/>
      <c r="CO152" s="489"/>
      <c r="CP152" s="489"/>
      <c r="CQ152" s="489"/>
      <c r="CR152" s="489"/>
      <c r="CS152" s="489"/>
      <c r="CT152" s="489"/>
      <c r="CU152" s="489"/>
      <c r="CV152" s="489"/>
      <c r="CW152" s="489"/>
      <c r="CX152" s="489"/>
      <c r="CY152" s="489"/>
      <c r="CZ152" s="489"/>
      <c r="DA152" s="489"/>
    </row>
    <row r="153" spans="1:105" s="6" customFormat="1" ht="27.75" customHeight="1" x14ac:dyDescent="0.2">
      <c r="A153" s="486" t="s">
        <v>209</v>
      </c>
      <c r="B153" s="486"/>
      <c r="C153" s="486"/>
      <c r="D153" s="486"/>
      <c r="E153" s="486"/>
      <c r="F153" s="486"/>
      <c r="G153" s="486"/>
      <c r="H153" s="487" t="s">
        <v>295</v>
      </c>
      <c r="I153" s="487"/>
      <c r="J153" s="487"/>
      <c r="K153" s="487"/>
      <c r="L153" s="487"/>
      <c r="M153" s="487"/>
      <c r="N153" s="487"/>
      <c r="O153" s="487"/>
      <c r="P153" s="487"/>
      <c r="Q153" s="487"/>
      <c r="R153" s="487"/>
      <c r="S153" s="487"/>
      <c r="T153" s="487"/>
      <c r="U153" s="487"/>
      <c r="V153" s="487"/>
      <c r="W153" s="487"/>
      <c r="X153" s="487"/>
      <c r="Y153" s="487"/>
      <c r="Z153" s="487"/>
      <c r="AA153" s="487"/>
      <c r="AB153" s="487"/>
      <c r="AC153" s="487"/>
      <c r="AD153" s="487"/>
      <c r="AE153" s="487"/>
      <c r="AF153" s="487"/>
      <c r="AG153" s="487"/>
      <c r="AH153" s="487"/>
      <c r="AI153" s="487"/>
      <c r="AJ153" s="488" t="s">
        <v>293</v>
      </c>
      <c r="AK153" s="489"/>
      <c r="AL153" s="489"/>
      <c r="AM153" s="489"/>
      <c r="AN153" s="489"/>
      <c r="AO153" s="489"/>
      <c r="AP153" s="489"/>
      <c r="AQ153" s="489"/>
      <c r="AR153" s="489"/>
      <c r="AS153" s="489"/>
      <c r="AT153" s="489"/>
      <c r="AU153" s="489"/>
      <c r="AV153" s="489"/>
      <c r="AW153" s="489"/>
      <c r="AX153" s="489"/>
      <c r="AY153" s="490"/>
      <c r="AZ153" s="488"/>
      <c r="BA153" s="489"/>
      <c r="BB153" s="489"/>
      <c r="BC153" s="489"/>
      <c r="BD153" s="489"/>
      <c r="BE153" s="489"/>
      <c r="BF153" s="489"/>
      <c r="BG153" s="489"/>
      <c r="BH153" s="489"/>
      <c r="BI153" s="489"/>
      <c r="BJ153" s="489"/>
      <c r="BK153" s="489"/>
      <c r="BL153" s="489"/>
      <c r="BM153" s="489"/>
      <c r="BN153" s="489"/>
      <c r="BO153" s="489"/>
      <c r="BP153" s="489"/>
      <c r="BQ153" s="489"/>
      <c r="BR153" s="489"/>
      <c r="BS153" s="490"/>
      <c r="BT153" s="488"/>
      <c r="BU153" s="489"/>
      <c r="BV153" s="489"/>
      <c r="BW153" s="489"/>
      <c r="BX153" s="489"/>
      <c r="BY153" s="489"/>
      <c r="BZ153" s="489"/>
      <c r="CA153" s="489"/>
      <c r="CB153" s="489"/>
      <c r="CC153" s="489"/>
      <c r="CD153" s="489"/>
      <c r="CE153" s="489"/>
      <c r="CF153" s="489"/>
      <c r="CG153" s="489"/>
      <c r="CH153" s="489"/>
      <c r="CI153" s="489"/>
      <c r="CJ153" s="490"/>
      <c r="CK153" s="488"/>
      <c r="CL153" s="489"/>
      <c r="CM153" s="489"/>
      <c r="CN153" s="489"/>
      <c r="CO153" s="489"/>
      <c r="CP153" s="489"/>
      <c r="CQ153" s="489"/>
      <c r="CR153" s="489"/>
      <c r="CS153" s="489"/>
      <c r="CT153" s="489"/>
      <c r="CU153" s="489"/>
      <c r="CV153" s="489"/>
      <c r="CW153" s="489"/>
      <c r="CX153" s="489"/>
      <c r="CY153" s="489"/>
      <c r="CZ153" s="489"/>
      <c r="DA153" s="489"/>
    </row>
    <row r="154" spans="1:105" s="6" customFormat="1" ht="40.5" customHeight="1" x14ac:dyDescent="0.2">
      <c r="A154" s="486" t="s">
        <v>230</v>
      </c>
      <c r="B154" s="486"/>
      <c r="C154" s="486"/>
      <c r="D154" s="486"/>
      <c r="E154" s="486"/>
      <c r="F154" s="486"/>
      <c r="G154" s="486"/>
      <c r="H154" s="487" t="s">
        <v>296</v>
      </c>
      <c r="I154" s="487"/>
      <c r="J154" s="487"/>
      <c r="K154" s="487"/>
      <c r="L154" s="487"/>
      <c r="M154" s="487"/>
      <c r="N154" s="487"/>
      <c r="O154" s="487"/>
      <c r="P154" s="487"/>
      <c r="Q154" s="487"/>
      <c r="R154" s="487"/>
      <c r="S154" s="487"/>
      <c r="T154" s="487"/>
      <c r="U154" s="487"/>
      <c r="V154" s="487"/>
      <c r="W154" s="487"/>
      <c r="X154" s="487"/>
      <c r="Y154" s="487"/>
      <c r="Z154" s="487"/>
      <c r="AA154" s="487"/>
      <c r="AB154" s="487"/>
      <c r="AC154" s="487"/>
      <c r="AD154" s="487"/>
      <c r="AE154" s="487"/>
      <c r="AF154" s="487"/>
      <c r="AG154" s="487"/>
      <c r="AH154" s="487"/>
      <c r="AI154" s="487"/>
      <c r="AJ154" s="488" t="s">
        <v>176</v>
      </c>
      <c r="AK154" s="489"/>
      <c r="AL154" s="489"/>
      <c r="AM154" s="489"/>
      <c r="AN154" s="489"/>
      <c r="AO154" s="489"/>
      <c r="AP154" s="489"/>
      <c r="AQ154" s="489"/>
      <c r="AR154" s="489"/>
      <c r="AS154" s="489"/>
      <c r="AT154" s="489"/>
      <c r="AU154" s="489"/>
      <c r="AV154" s="489"/>
      <c r="AW154" s="489"/>
      <c r="AX154" s="489"/>
      <c r="AY154" s="490"/>
      <c r="AZ154" s="488"/>
      <c r="BA154" s="489"/>
      <c r="BB154" s="489"/>
      <c r="BC154" s="489"/>
      <c r="BD154" s="489"/>
      <c r="BE154" s="489"/>
      <c r="BF154" s="489"/>
      <c r="BG154" s="489"/>
      <c r="BH154" s="489"/>
      <c r="BI154" s="489"/>
      <c r="BJ154" s="489"/>
      <c r="BK154" s="489"/>
      <c r="BL154" s="489"/>
      <c r="BM154" s="489"/>
      <c r="BN154" s="489"/>
      <c r="BO154" s="489"/>
      <c r="BP154" s="489"/>
      <c r="BQ154" s="489"/>
      <c r="BR154" s="489"/>
      <c r="BS154" s="490"/>
      <c r="BT154" s="488"/>
      <c r="BU154" s="489"/>
      <c r="BV154" s="489"/>
      <c r="BW154" s="489"/>
      <c r="BX154" s="489"/>
      <c r="BY154" s="489"/>
      <c r="BZ154" s="489"/>
      <c r="CA154" s="489"/>
      <c r="CB154" s="489"/>
      <c r="CC154" s="489"/>
      <c r="CD154" s="489"/>
      <c r="CE154" s="489"/>
      <c r="CF154" s="489"/>
      <c r="CG154" s="489"/>
      <c r="CH154" s="489"/>
      <c r="CI154" s="489"/>
      <c r="CJ154" s="490"/>
      <c r="CK154" s="488"/>
      <c r="CL154" s="489"/>
      <c r="CM154" s="489"/>
      <c r="CN154" s="489"/>
      <c r="CO154" s="489"/>
      <c r="CP154" s="489"/>
      <c r="CQ154" s="489"/>
      <c r="CR154" s="489"/>
      <c r="CS154" s="489"/>
      <c r="CT154" s="489"/>
      <c r="CU154" s="489"/>
      <c r="CV154" s="489"/>
      <c r="CW154" s="489"/>
      <c r="CX154" s="489"/>
      <c r="CY154" s="489"/>
      <c r="CZ154" s="489"/>
      <c r="DA154" s="489"/>
    </row>
    <row r="155" spans="1:105" s="6" customFormat="1" ht="54" customHeight="1" x14ac:dyDescent="0.2">
      <c r="A155" s="486" t="s">
        <v>240</v>
      </c>
      <c r="B155" s="486"/>
      <c r="C155" s="486"/>
      <c r="D155" s="486"/>
      <c r="E155" s="486"/>
      <c r="F155" s="486"/>
      <c r="G155" s="486"/>
      <c r="H155" s="487" t="s">
        <v>231</v>
      </c>
      <c r="I155" s="487"/>
      <c r="J155" s="487"/>
      <c r="K155" s="487"/>
      <c r="L155" s="487"/>
      <c r="M155" s="487"/>
      <c r="N155" s="487"/>
      <c r="O155" s="487"/>
      <c r="P155" s="487"/>
      <c r="Q155" s="487"/>
      <c r="R155" s="487"/>
      <c r="S155" s="487"/>
      <c r="T155" s="487"/>
      <c r="U155" s="487"/>
      <c r="V155" s="487"/>
      <c r="W155" s="487"/>
      <c r="X155" s="487"/>
      <c r="Y155" s="487"/>
      <c r="Z155" s="487"/>
      <c r="AA155" s="487"/>
      <c r="AB155" s="487"/>
      <c r="AC155" s="487"/>
      <c r="AD155" s="487"/>
      <c r="AE155" s="487"/>
      <c r="AF155" s="487"/>
      <c r="AG155" s="487"/>
      <c r="AH155" s="487"/>
      <c r="AI155" s="487"/>
      <c r="AJ155" s="488"/>
      <c r="AK155" s="489"/>
      <c r="AL155" s="489"/>
      <c r="AM155" s="489"/>
      <c r="AN155" s="489"/>
      <c r="AO155" s="489"/>
      <c r="AP155" s="489"/>
      <c r="AQ155" s="489"/>
      <c r="AR155" s="489"/>
      <c r="AS155" s="489"/>
      <c r="AT155" s="489"/>
      <c r="AU155" s="489"/>
      <c r="AV155" s="489"/>
      <c r="AW155" s="489"/>
      <c r="AX155" s="489"/>
      <c r="AY155" s="490"/>
      <c r="AZ155" s="488"/>
      <c r="BA155" s="489"/>
      <c r="BB155" s="489"/>
      <c r="BC155" s="489"/>
      <c r="BD155" s="489"/>
      <c r="BE155" s="489"/>
      <c r="BF155" s="489"/>
      <c r="BG155" s="489"/>
      <c r="BH155" s="489"/>
      <c r="BI155" s="489"/>
      <c r="BJ155" s="489"/>
      <c r="BK155" s="489"/>
      <c r="BL155" s="489"/>
      <c r="BM155" s="489"/>
      <c r="BN155" s="489"/>
      <c r="BO155" s="489"/>
      <c r="BP155" s="489"/>
      <c r="BQ155" s="489"/>
      <c r="BR155" s="489"/>
      <c r="BS155" s="490"/>
      <c r="BT155" s="488"/>
      <c r="BU155" s="489"/>
      <c r="BV155" s="489"/>
      <c r="BW155" s="489"/>
      <c r="BX155" s="489"/>
      <c r="BY155" s="489"/>
      <c r="BZ155" s="489"/>
      <c r="CA155" s="489"/>
      <c r="CB155" s="489"/>
      <c r="CC155" s="489"/>
      <c r="CD155" s="489"/>
      <c r="CE155" s="489"/>
      <c r="CF155" s="489"/>
      <c r="CG155" s="489"/>
      <c r="CH155" s="489"/>
      <c r="CI155" s="489"/>
      <c r="CJ155" s="490"/>
      <c r="CK155" s="488"/>
      <c r="CL155" s="489"/>
      <c r="CM155" s="489"/>
      <c r="CN155" s="489"/>
      <c r="CO155" s="489"/>
      <c r="CP155" s="489"/>
      <c r="CQ155" s="489"/>
      <c r="CR155" s="489"/>
      <c r="CS155" s="489"/>
      <c r="CT155" s="489"/>
      <c r="CU155" s="489"/>
      <c r="CV155" s="489"/>
      <c r="CW155" s="489"/>
      <c r="CX155" s="489"/>
      <c r="CY155" s="489"/>
      <c r="CZ155" s="489"/>
      <c r="DA155" s="489"/>
    </row>
    <row r="156" spans="1:105" s="6" customFormat="1" ht="27.75" customHeight="1" x14ac:dyDescent="0.2">
      <c r="A156" s="486" t="s">
        <v>297</v>
      </c>
      <c r="B156" s="486"/>
      <c r="C156" s="486"/>
      <c r="D156" s="486"/>
      <c r="E156" s="486"/>
      <c r="F156" s="486"/>
      <c r="G156" s="486"/>
      <c r="H156" s="487" t="s">
        <v>233</v>
      </c>
      <c r="I156" s="487"/>
      <c r="J156" s="487"/>
      <c r="K156" s="487"/>
      <c r="L156" s="487"/>
      <c r="M156" s="487"/>
      <c r="N156" s="487"/>
      <c r="O156" s="487"/>
      <c r="P156" s="487"/>
      <c r="Q156" s="487"/>
      <c r="R156" s="487"/>
      <c r="S156" s="487"/>
      <c r="T156" s="487"/>
      <c r="U156" s="487"/>
      <c r="V156" s="487"/>
      <c r="W156" s="487"/>
      <c r="X156" s="487"/>
      <c r="Y156" s="487"/>
      <c r="Z156" s="487"/>
      <c r="AA156" s="487"/>
      <c r="AB156" s="487"/>
      <c r="AC156" s="487"/>
      <c r="AD156" s="487"/>
      <c r="AE156" s="487"/>
      <c r="AF156" s="487"/>
      <c r="AG156" s="487"/>
      <c r="AH156" s="487"/>
      <c r="AI156" s="487"/>
      <c r="AJ156" s="488" t="s">
        <v>234</v>
      </c>
      <c r="AK156" s="489"/>
      <c r="AL156" s="489"/>
      <c r="AM156" s="489"/>
      <c r="AN156" s="489"/>
      <c r="AO156" s="489"/>
      <c r="AP156" s="489"/>
      <c r="AQ156" s="489"/>
      <c r="AR156" s="489"/>
      <c r="AS156" s="489"/>
      <c r="AT156" s="489"/>
      <c r="AU156" s="489"/>
      <c r="AV156" s="489"/>
      <c r="AW156" s="489"/>
      <c r="AX156" s="489"/>
      <c r="AY156" s="490"/>
      <c r="AZ156" s="488"/>
      <c r="BA156" s="489"/>
      <c r="BB156" s="489"/>
      <c r="BC156" s="489"/>
      <c r="BD156" s="489"/>
      <c r="BE156" s="489"/>
      <c r="BF156" s="489"/>
      <c r="BG156" s="489"/>
      <c r="BH156" s="489"/>
      <c r="BI156" s="489"/>
      <c r="BJ156" s="489"/>
      <c r="BK156" s="489"/>
      <c r="BL156" s="489"/>
      <c r="BM156" s="489"/>
      <c r="BN156" s="489"/>
      <c r="BO156" s="489"/>
      <c r="BP156" s="489"/>
      <c r="BQ156" s="489"/>
      <c r="BR156" s="489"/>
      <c r="BS156" s="490"/>
      <c r="BT156" s="488"/>
      <c r="BU156" s="489"/>
      <c r="BV156" s="489"/>
      <c r="BW156" s="489"/>
      <c r="BX156" s="489"/>
      <c r="BY156" s="489"/>
      <c r="BZ156" s="489"/>
      <c r="CA156" s="489"/>
      <c r="CB156" s="489"/>
      <c r="CC156" s="489"/>
      <c r="CD156" s="489"/>
      <c r="CE156" s="489"/>
      <c r="CF156" s="489"/>
      <c r="CG156" s="489"/>
      <c r="CH156" s="489"/>
      <c r="CI156" s="489"/>
      <c r="CJ156" s="490"/>
      <c r="CK156" s="488"/>
      <c r="CL156" s="489"/>
      <c r="CM156" s="489"/>
      <c r="CN156" s="489"/>
      <c r="CO156" s="489"/>
      <c r="CP156" s="489"/>
      <c r="CQ156" s="489"/>
      <c r="CR156" s="489"/>
      <c r="CS156" s="489"/>
      <c r="CT156" s="489"/>
      <c r="CU156" s="489"/>
      <c r="CV156" s="489"/>
      <c r="CW156" s="489"/>
      <c r="CX156" s="489"/>
      <c r="CY156" s="489"/>
      <c r="CZ156" s="489"/>
      <c r="DA156" s="489"/>
    </row>
    <row r="157" spans="1:105" s="6" customFormat="1" ht="27.75" customHeight="1" x14ac:dyDescent="0.2">
      <c r="A157" s="486" t="s">
        <v>298</v>
      </c>
      <c r="B157" s="486"/>
      <c r="C157" s="486"/>
      <c r="D157" s="486"/>
      <c r="E157" s="486"/>
      <c r="F157" s="486"/>
      <c r="G157" s="486"/>
      <c r="H157" s="487" t="s">
        <v>236</v>
      </c>
      <c r="I157" s="487"/>
      <c r="J157" s="487"/>
      <c r="K157" s="487"/>
      <c r="L157" s="487"/>
      <c r="M157" s="487"/>
      <c r="N157" s="487"/>
      <c r="O157" s="487"/>
      <c r="P157" s="487"/>
      <c r="Q157" s="487"/>
      <c r="R157" s="487"/>
      <c r="S157" s="487"/>
      <c r="T157" s="487"/>
      <c r="U157" s="487"/>
      <c r="V157" s="487"/>
      <c r="W157" s="487"/>
      <c r="X157" s="487"/>
      <c r="Y157" s="487"/>
      <c r="Z157" s="487"/>
      <c r="AA157" s="487"/>
      <c r="AB157" s="487"/>
      <c r="AC157" s="487"/>
      <c r="AD157" s="487"/>
      <c r="AE157" s="487"/>
      <c r="AF157" s="487"/>
      <c r="AG157" s="487"/>
      <c r="AH157" s="487"/>
      <c r="AI157" s="487"/>
      <c r="AJ157" s="488" t="s">
        <v>237</v>
      </c>
      <c r="AK157" s="489"/>
      <c r="AL157" s="489"/>
      <c r="AM157" s="489"/>
      <c r="AN157" s="489"/>
      <c r="AO157" s="489"/>
      <c r="AP157" s="489"/>
      <c r="AQ157" s="489"/>
      <c r="AR157" s="489"/>
      <c r="AS157" s="489"/>
      <c r="AT157" s="489"/>
      <c r="AU157" s="489"/>
      <c r="AV157" s="489"/>
      <c r="AW157" s="489"/>
      <c r="AX157" s="489"/>
      <c r="AY157" s="490"/>
      <c r="AZ157" s="488"/>
      <c r="BA157" s="489"/>
      <c r="BB157" s="489"/>
      <c r="BC157" s="489"/>
      <c r="BD157" s="489"/>
      <c r="BE157" s="489"/>
      <c r="BF157" s="489"/>
      <c r="BG157" s="489"/>
      <c r="BH157" s="489"/>
      <c r="BI157" s="489"/>
      <c r="BJ157" s="489"/>
      <c r="BK157" s="489"/>
      <c r="BL157" s="489"/>
      <c r="BM157" s="489"/>
      <c r="BN157" s="489"/>
      <c r="BO157" s="489"/>
      <c r="BP157" s="489"/>
      <c r="BQ157" s="489"/>
      <c r="BR157" s="489"/>
      <c r="BS157" s="490"/>
      <c r="BT157" s="488"/>
      <c r="BU157" s="489"/>
      <c r="BV157" s="489"/>
      <c r="BW157" s="489"/>
      <c r="BX157" s="489"/>
      <c r="BY157" s="489"/>
      <c r="BZ157" s="489"/>
      <c r="CA157" s="489"/>
      <c r="CB157" s="489"/>
      <c r="CC157" s="489"/>
      <c r="CD157" s="489"/>
      <c r="CE157" s="489"/>
      <c r="CF157" s="489"/>
      <c r="CG157" s="489"/>
      <c r="CH157" s="489"/>
      <c r="CI157" s="489"/>
      <c r="CJ157" s="490"/>
      <c r="CK157" s="488"/>
      <c r="CL157" s="489"/>
      <c r="CM157" s="489"/>
      <c r="CN157" s="489"/>
      <c r="CO157" s="489"/>
      <c r="CP157" s="489"/>
      <c r="CQ157" s="489"/>
      <c r="CR157" s="489"/>
      <c r="CS157" s="489"/>
      <c r="CT157" s="489"/>
      <c r="CU157" s="489"/>
      <c r="CV157" s="489"/>
      <c r="CW157" s="489"/>
      <c r="CX157" s="489"/>
      <c r="CY157" s="489"/>
      <c r="CZ157" s="489"/>
      <c r="DA157" s="489"/>
    </row>
    <row r="158" spans="1:105" s="6" customFormat="1" ht="40.5" customHeight="1" x14ac:dyDescent="0.2">
      <c r="A158" s="486" t="s">
        <v>299</v>
      </c>
      <c r="B158" s="486"/>
      <c r="C158" s="486"/>
      <c r="D158" s="486"/>
      <c r="E158" s="486"/>
      <c r="F158" s="486"/>
      <c r="G158" s="486"/>
      <c r="H158" s="487" t="s">
        <v>239</v>
      </c>
      <c r="I158" s="487"/>
      <c r="J158" s="487"/>
      <c r="K158" s="487"/>
      <c r="L158" s="487"/>
      <c r="M158" s="487"/>
      <c r="N158" s="487"/>
      <c r="O158" s="487"/>
      <c r="P158" s="487"/>
      <c r="Q158" s="487"/>
      <c r="R158" s="487"/>
      <c r="S158" s="487"/>
      <c r="T158" s="487"/>
      <c r="U158" s="487"/>
      <c r="V158" s="487"/>
      <c r="W158" s="487"/>
      <c r="X158" s="487"/>
      <c r="Y158" s="487"/>
      <c r="Z158" s="487"/>
      <c r="AA158" s="487"/>
      <c r="AB158" s="487"/>
      <c r="AC158" s="487"/>
      <c r="AD158" s="487"/>
      <c r="AE158" s="487"/>
      <c r="AF158" s="487"/>
      <c r="AG158" s="487"/>
      <c r="AH158" s="487"/>
      <c r="AI158" s="487"/>
      <c r="AJ158" s="488"/>
      <c r="AK158" s="489"/>
      <c r="AL158" s="489"/>
      <c r="AM158" s="489"/>
      <c r="AN158" s="489"/>
      <c r="AO158" s="489"/>
      <c r="AP158" s="489"/>
      <c r="AQ158" s="489"/>
      <c r="AR158" s="489"/>
      <c r="AS158" s="489"/>
      <c r="AT158" s="489"/>
      <c r="AU158" s="489"/>
      <c r="AV158" s="489"/>
      <c r="AW158" s="489"/>
      <c r="AX158" s="489"/>
      <c r="AY158" s="490"/>
      <c r="AZ158" s="488"/>
      <c r="BA158" s="489"/>
      <c r="BB158" s="489"/>
      <c r="BC158" s="489"/>
      <c r="BD158" s="489"/>
      <c r="BE158" s="489"/>
      <c r="BF158" s="489"/>
      <c r="BG158" s="489"/>
      <c r="BH158" s="489"/>
      <c r="BI158" s="489"/>
      <c r="BJ158" s="489"/>
      <c r="BK158" s="489"/>
      <c r="BL158" s="489"/>
      <c r="BM158" s="489"/>
      <c r="BN158" s="489"/>
      <c r="BO158" s="489"/>
      <c r="BP158" s="489"/>
      <c r="BQ158" s="489"/>
      <c r="BR158" s="489"/>
      <c r="BS158" s="490"/>
      <c r="BT158" s="488"/>
      <c r="BU158" s="489"/>
      <c r="BV158" s="489"/>
      <c r="BW158" s="489"/>
      <c r="BX158" s="489"/>
      <c r="BY158" s="489"/>
      <c r="BZ158" s="489"/>
      <c r="CA158" s="489"/>
      <c r="CB158" s="489"/>
      <c r="CC158" s="489"/>
      <c r="CD158" s="489"/>
      <c r="CE158" s="489"/>
      <c r="CF158" s="489"/>
      <c r="CG158" s="489"/>
      <c r="CH158" s="489"/>
      <c r="CI158" s="489"/>
      <c r="CJ158" s="490"/>
      <c r="CK158" s="488"/>
      <c r="CL158" s="489"/>
      <c r="CM158" s="489"/>
      <c r="CN158" s="489"/>
      <c r="CO158" s="489"/>
      <c r="CP158" s="489"/>
      <c r="CQ158" s="489"/>
      <c r="CR158" s="489"/>
      <c r="CS158" s="489"/>
      <c r="CT158" s="489"/>
      <c r="CU158" s="489"/>
      <c r="CV158" s="489"/>
      <c r="CW158" s="489"/>
      <c r="CX158" s="489"/>
      <c r="CY158" s="489"/>
      <c r="CZ158" s="489"/>
      <c r="DA158" s="489"/>
    </row>
    <row r="159" spans="1:105" s="6" customFormat="1" ht="27.75" customHeight="1" x14ac:dyDescent="0.2">
      <c r="A159" s="486" t="s">
        <v>242</v>
      </c>
      <c r="B159" s="486"/>
      <c r="C159" s="486"/>
      <c r="D159" s="486"/>
      <c r="E159" s="486"/>
      <c r="F159" s="486"/>
      <c r="G159" s="486"/>
      <c r="H159" s="487" t="s">
        <v>300</v>
      </c>
      <c r="I159" s="487"/>
      <c r="J159" s="487"/>
      <c r="K159" s="487"/>
      <c r="L159" s="487"/>
      <c r="M159" s="487"/>
      <c r="N159" s="487"/>
      <c r="O159" s="487"/>
      <c r="P159" s="487"/>
      <c r="Q159" s="487"/>
      <c r="R159" s="487"/>
      <c r="S159" s="487"/>
      <c r="T159" s="487"/>
      <c r="U159" s="487"/>
      <c r="V159" s="487"/>
      <c r="W159" s="487"/>
      <c r="X159" s="487"/>
      <c r="Y159" s="487"/>
      <c r="Z159" s="487"/>
      <c r="AA159" s="487"/>
      <c r="AB159" s="487"/>
      <c r="AC159" s="487"/>
      <c r="AD159" s="487"/>
      <c r="AE159" s="487"/>
      <c r="AF159" s="487"/>
      <c r="AG159" s="487"/>
      <c r="AH159" s="487"/>
      <c r="AI159" s="487"/>
      <c r="AJ159" s="488" t="s">
        <v>176</v>
      </c>
      <c r="AK159" s="489"/>
      <c r="AL159" s="489"/>
      <c r="AM159" s="489"/>
      <c r="AN159" s="489"/>
      <c r="AO159" s="489"/>
      <c r="AP159" s="489"/>
      <c r="AQ159" s="489"/>
      <c r="AR159" s="489"/>
      <c r="AS159" s="489"/>
      <c r="AT159" s="489"/>
      <c r="AU159" s="489"/>
      <c r="AV159" s="489"/>
      <c r="AW159" s="489"/>
      <c r="AX159" s="489"/>
      <c r="AY159" s="490"/>
      <c r="AZ159" s="488"/>
      <c r="BA159" s="489"/>
      <c r="BB159" s="489"/>
      <c r="BC159" s="489"/>
      <c r="BD159" s="489"/>
      <c r="BE159" s="489"/>
      <c r="BF159" s="489"/>
      <c r="BG159" s="489"/>
      <c r="BH159" s="489"/>
      <c r="BI159" s="489"/>
      <c r="BJ159" s="489"/>
      <c r="BK159" s="489"/>
      <c r="BL159" s="489"/>
      <c r="BM159" s="489"/>
      <c r="BN159" s="489"/>
      <c r="BO159" s="489"/>
      <c r="BP159" s="489"/>
      <c r="BQ159" s="489"/>
      <c r="BR159" s="489"/>
      <c r="BS159" s="490"/>
      <c r="BT159" s="488"/>
      <c r="BU159" s="489"/>
      <c r="BV159" s="489"/>
      <c r="BW159" s="489"/>
      <c r="BX159" s="489"/>
      <c r="BY159" s="489"/>
      <c r="BZ159" s="489"/>
      <c r="CA159" s="489"/>
      <c r="CB159" s="489"/>
      <c r="CC159" s="489"/>
      <c r="CD159" s="489"/>
      <c r="CE159" s="489"/>
      <c r="CF159" s="489"/>
      <c r="CG159" s="489"/>
      <c r="CH159" s="489"/>
      <c r="CI159" s="489"/>
      <c r="CJ159" s="490"/>
      <c r="CK159" s="488"/>
      <c r="CL159" s="489"/>
      <c r="CM159" s="489"/>
      <c r="CN159" s="489"/>
      <c r="CO159" s="489"/>
      <c r="CP159" s="489"/>
      <c r="CQ159" s="489"/>
      <c r="CR159" s="489"/>
      <c r="CS159" s="489"/>
      <c r="CT159" s="489"/>
      <c r="CU159" s="489"/>
      <c r="CV159" s="489"/>
      <c r="CW159" s="489"/>
      <c r="CX159" s="489"/>
      <c r="CY159" s="489"/>
      <c r="CZ159" s="489"/>
      <c r="DA159" s="489"/>
    </row>
    <row r="160" spans="1:105" s="6" customFormat="1" ht="27.75" customHeight="1" x14ac:dyDescent="0.2">
      <c r="A160" s="486" t="s">
        <v>301</v>
      </c>
      <c r="B160" s="486"/>
      <c r="C160" s="486"/>
      <c r="D160" s="486"/>
      <c r="E160" s="486"/>
      <c r="F160" s="486"/>
      <c r="G160" s="486"/>
      <c r="H160" s="487" t="s">
        <v>302</v>
      </c>
      <c r="I160" s="487"/>
      <c r="J160" s="487"/>
      <c r="K160" s="487"/>
      <c r="L160" s="487"/>
      <c r="M160" s="487"/>
      <c r="N160" s="487"/>
      <c r="O160" s="487"/>
      <c r="P160" s="487"/>
      <c r="Q160" s="487"/>
      <c r="R160" s="487"/>
      <c r="S160" s="487"/>
      <c r="T160" s="487"/>
      <c r="U160" s="487"/>
      <c r="V160" s="487"/>
      <c r="W160" s="487"/>
      <c r="X160" s="487"/>
      <c r="Y160" s="487"/>
      <c r="Z160" s="487"/>
      <c r="AA160" s="487"/>
      <c r="AB160" s="487"/>
      <c r="AC160" s="487"/>
      <c r="AD160" s="487"/>
      <c r="AE160" s="487"/>
      <c r="AF160" s="487"/>
      <c r="AG160" s="487"/>
      <c r="AH160" s="487"/>
      <c r="AI160" s="487"/>
      <c r="AJ160" s="488" t="s">
        <v>176</v>
      </c>
      <c r="AK160" s="489"/>
      <c r="AL160" s="489"/>
      <c r="AM160" s="489"/>
      <c r="AN160" s="489"/>
      <c r="AO160" s="489"/>
      <c r="AP160" s="489"/>
      <c r="AQ160" s="489"/>
      <c r="AR160" s="489"/>
      <c r="AS160" s="489"/>
      <c r="AT160" s="489"/>
      <c r="AU160" s="489"/>
      <c r="AV160" s="489"/>
      <c r="AW160" s="489"/>
      <c r="AX160" s="489"/>
      <c r="AY160" s="490"/>
      <c r="AZ160" s="488"/>
      <c r="BA160" s="489"/>
      <c r="BB160" s="489"/>
      <c r="BC160" s="489"/>
      <c r="BD160" s="489"/>
      <c r="BE160" s="489"/>
      <c r="BF160" s="489"/>
      <c r="BG160" s="489"/>
      <c r="BH160" s="489"/>
      <c r="BI160" s="489"/>
      <c r="BJ160" s="489"/>
      <c r="BK160" s="489"/>
      <c r="BL160" s="489"/>
      <c r="BM160" s="489"/>
      <c r="BN160" s="489"/>
      <c r="BO160" s="489"/>
      <c r="BP160" s="489"/>
      <c r="BQ160" s="489"/>
      <c r="BR160" s="489"/>
      <c r="BS160" s="490"/>
      <c r="BT160" s="488"/>
      <c r="BU160" s="489"/>
      <c r="BV160" s="489"/>
      <c r="BW160" s="489"/>
      <c r="BX160" s="489"/>
      <c r="BY160" s="489"/>
      <c r="BZ160" s="489"/>
      <c r="CA160" s="489"/>
      <c r="CB160" s="489"/>
      <c r="CC160" s="489"/>
      <c r="CD160" s="489"/>
      <c r="CE160" s="489"/>
      <c r="CF160" s="489"/>
      <c r="CG160" s="489"/>
      <c r="CH160" s="489"/>
      <c r="CI160" s="489"/>
      <c r="CJ160" s="490"/>
      <c r="CK160" s="488"/>
      <c r="CL160" s="489"/>
      <c r="CM160" s="489"/>
      <c r="CN160" s="489"/>
      <c r="CO160" s="489"/>
      <c r="CP160" s="489"/>
      <c r="CQ160" s="489"/>
      <c r="CR160" s="489"/>
      <c r="CS160" s="489"/>
      <c r="CT160" s="489"/>
      <c r="CU160" s="489"/>
      <c r="CV160" s="489"/>
      <c r="CW160" s="489"/>
      <c r="CX160" s="489"/>
      <c r="CY160" s="489"/>
      <c r="CZ160" s="489"/>
      <c r="DA160" s="489"/>
    </row>
    <row r="161" spans="1:105" s="6" customFormat="1" ht="27.75" customHeight="1" x14ac:dyDescent="0.2">
      <c r="A161" s="486" t="s">
        <v>303</v>
      </c>
      <c r="B161" s="486"/>
      <c r="C161" s="486"/>
      <c r="D161" s="486"/>
      <c r="E161" s="486"/>
      <c r="F161" s="486"/>
      <c r="G161" s="486"/>
      <c r="H161" s="487" t="s">
        <v>304</v>
      </c>
      <c r="I161" s="487"/>
      <c r="J161" s="487"/>
      <c r="K161" s="487"/>
      <c r="L161" s="487"/>
      <c r="M161" s="487"/>
      <c r="N161" s="487"/>
      <c r="O161" s="487"/>
      <c r="P161" s="487"/>
      <c r="Q161" s="487"/>
      <c r="R161" s="487"/>
      <c r="S161" s="487"/>
      <c r="T161" s="487"/>
      <c r="U161" s="487"/>
      <c r="V161" s="487"/>
      <c r="W161" s="487"/>
      <c r="X161" s="487"/>
      <c r="Y161" s="487"/>
      <c r="Z161" s="487"/>
      <c r="AA161" s="487"/>
      <c r="AB161" s="487"/>
      <c r="AC161" s="487"/>
      <c r="AD161" s="487"/>
      <c r="AE161" s="487"/>
      <c r="AF161" s="487"/>
      <c r="AG161" s="487"/>
      <c r="AH161" s="487"/>
      <c r="AI161" s="487"/>
      <c r="AJ161" s="488" t="s">
        <v>176</v>
      </c>
      <c r="AK161" s="489"/>
      <c r="AL161" s="489"/>
      <c r="AM161" s="489"/>
      <c r="AN161" s="489"/>
      <c r="AO161" s="489"/>
      <c r="AP161" s="489"/>
      <c r="AQ161" s="489"/>
      <c r="AR161" s="489"/>
      <c r="AS161" s="489"/>
      <c r="AT161" s="489"/>
      <c r="AU161" s="489"/>
      <c r="AV161" s="489"/>
      <c r="AW161" s="489"/>
      <c r="AX161" s="489"/>
      <c r="AY161" s="490"/>
      <c r="AZ161" s="488"/>
      <c r="BA161" s="489"/>
      <c r="BB161" s="489"/>
      <c r="BC161" s="489"/>
      <c r="BD161" s="489"/>
      <c r="BE161" s="489"/>
      <c r="BF161" s="489"/>
      <c r="BG161" s="489"/>
      <c r="BH161" s="489"/>
      <c r="BI161" s="489"/>
      <c r="BJ161" s="489"/>
      <c r="BK161" s="489"/>
      <c r="BL161" s="489"/>
      <c r="BM161" s="489"/>
      <c r="BN161" s="489"/>
      <c r="BO161" s="489"/>
      <c r="BP161" s="489"/>
      <c r="BQ161" s="489"/>
      <c r="BR161" s="489"/>
      <c r="BS161" s="490"/>
      <c r="BT161" s="488"/>
      <c r="BU161" s="489"/>
      <c r="BV161" s="489"/>
      <c r="BW161" s="489"/>
      <c r="BX161" s="489"/>
      <c r="BY161" s="489"/>
      <c r="BZ161" s="489"/>
      <c r="CA161" s="489"/>
      <c r="CB161" s="489"/>
      <c r="CC161" s="489"/>
      <c r="CD161" s="489"/>
      <c r="CE161" s="489"/>
      <c r="CF161" s="489"/>
      <c r="CG161" s="489"/>
      <c r="CH161" s="489"/>
      <c r="CI161" s="489"/>
      <c r="CJ161" s="490"/>
      <c r="CK161" s="488"/>
      <c r="CL161" s="489"/>
      <c r="CM161" s="489"/>
      <c r="CN161" s="489"/>
      <c r="CO161" s="489"/>
      <c r="CP161" s="489"/>
      <c r="CQ161" s="489"/>
      <c r="CR161" s="489"/>
      <c r="CS161" s="489"/>
      <c r="CT161" s="489"/>
      <c r="CU161" s="489"/>
      <c r="CV161" s="489"/>
      <c r="CW161" s="489"/>
      <c r="CX161" s="489"/>
      <c r="CY161" s="489"/>
      <c r="CZ161" s="489"/>
      <c r="DA161" s="489"/>
    </row>
    <row r="162" spans="1:105" s="6" customFormat="1" ht="15" customHeight="1" x14ac:dyDescent="0.2">
      <c r="A162" s="486" t="s">
        <v>305</v>
      </c>
      <c r="B162" s="486"/>
      <c r="C162" s="486"/>
      <c r="D162" s="486"/>
      <c r="E162" s="486"/>
      <c r="F162" s="486"/>
      <c r="G162" s="486"/>
      <c r="H162" s="487" t="s">
        <v>182</v>
      </c>
      <c r="I162" s="487"/>
      <c r="J162" s="487"/>
      <c r="K162" s="487"/>
      <c r="L162" s="487"/>
      <c r="M162" s="487"/>
      <c r="N162" s="487"/>
      <c r="O162" s="487"/>
      <c r="P162" s="487"/>
      <c r="Q162" s="487"/>
      <c r="R162" s="487"/>
      <c r="S162" s="487"/>
      <c r="T162" s="487"/>
      <c r="U162" s="487"/>
      <c r="V162" s="487"/>
      <c r="W162" s="487"/>
      <c r="X162" s="487"/>
      <c r="Y162" s="487"/>
      <c r="Z162" s="487"/>
      <c r="AA162" s="487"/>
      <c r="AB162" s="487"/>
      <c r="AC162" s="487"/>
      <c r="AD162" s="487"/>
      <c r="AE162" s="487"/>
      <c r="AF162" s="487"/>
      <c r="AG162" s="487"/>
      <c r="AH162" s="487"/>
      <c r="AI162" s="487"/>
      <c r="AJ162" s="488" t="s">
        <v>176</v>
      </c>
      <c r="AK162" s="489"/>
      <c r="AL162" s="489"/>
      <c r="AM162" s="489"/>
      <c r="AN162" s="489"/>
      <c r="AO162" s="489"/>
      <c r="AP162" s="489"/>
      <c r="AQ162" s="489"/>
      <c r="AR162" s="489"/>
      <c r="AS162" s="489"/>
      <c r="AT162" s="489"/>
      <c r="AU162" s="489"/>
      <c r="AV162" s="489"/>
      <c r="AW162" s="489"/>
      <c r="AX162" s="489"/>
      <c r="AY162" s="490"/>
      <c r="AZ162" s="488"/>
      <c r="BA162" s="489"/>
      <c r="BB162" s="489"/>
      <c r="BC162" s="489"/>
      <c r="BD162" s="489"/>
      <c r="BE162" s="489"/>
      <c r="BF162" s="489"/>
      <c r="BG162" s="489"/>
      <c r="BH162" s="489"/>
      <c r="BI162" s="489"/>
      <c r="BJ162" s="489"/>
      <c r="BK162" s="489"/>
      <c r="BL162" s="489"/>
      <c r="BM162" s="489"/>
      <c r="BN162" s="489"/>
      <c r="BO162" s="489"/>
      <c r="BP162" s="489"/>
      <c r="BQ162" s="489"/>
      <c r="BR162" s="489"/>
      <c r="BS162" s="490"/>
      <c r="BT162" s="488"/>
      <c r="BU162" s="489"/>
      <c r="BV162" s="489"/>
      <c r="BW162" s="489"/>
      <c r="BX162" s="489"/>
      <c r="BY162" s="489"/>
      <c r="BZ162" s="489"/>
      <c r="CA162" s="489"/>
      <c r="CB162" s="489"/>
      <c r="CC162" s="489"/>
      <c r="CD162" s="489"/>
      <c r="CE162" s="489"/>
      <c r="CF162" s="489"/>
      <c r="CG162" s="489"/>
      <c r="CH162" s="489"/>
      <c r="CI162" s="489"/>
      <c r="CJ162" s="490"/>
      <c r="CK162" s="488"/>
      <c r="CL162" s="489"/>
      <c r="CM162" s="489"/>
      <c r="CN162" s="489"/>
      <c r="CO162" s="489"/>
      <c r="CP162" s="489"/>
      <c r="CQ162" s="489"/>
      <c r="CR162" s="489"/>
      <c r="CS162" s="489"/>
      <c r="CT162" s="489"/>
      <c r="CU162" s="489"/>
      <c r="CV162" s="489"/>
      <c r="CW162" s="489"/>
      <c r="CX162" s="489"/>
      <c r="CY162" s="489"/>
      <c r="CZ162" s="489"/>
      <c r="DA162" s="489"/>
    </row>
    <row r="163" spans="1:105" s="6" customFormat="1" ht="54" customHeight="1" x14ac:dyDescent="0.2">
      <c r="A163" s="486" t="s">
        <v>306</v>
      </c>
      <c r="B163" s="486"/>
      <c r="C163" s="486"/>
      <c r="D163" s="486"/>
      <c r="E163" s="486"/>
      <c r="F163" s="486"/>
      <c r="G163" s="486"/>
      <c r="H163" s="487" t="s">
        <v>307</v>
      </c>
      <c r="I163" s="487"/>
      <c r="J163" s="487"/>
      <c r="K163" s="487"/>
      <c r="L163" s="487"/>
      <c r="M163" s="487"/>
      <c r="N163" s="487"/>
      <c r="O163" s="487"/>
      <c r="P163" s="487"/>
      <c r="Q163" s="487"/>
      <c r="R163" s="487"/>
      <c r="S163" s="487"/>
      <c r="T163" s="487"/>
      <c r="U163" s="487"/>
      <c r="V163" s="487"/>
      <c r="W163" s="487"/>
      <c r="X163" s="487"/>
      <c r="Y163" s="487"/>
      <c r="Z163" s="487"/>
      <c r="AA163" s="487"/>
      <c r="AB163" s="487"/>
      <c r="AC163" s="487"/>
      <c r="AD163" s="487"/>
      <c r="AE163" s="487"/>
      <c r="AF163" s="487"/>
      <c r="AG163" s="487"/>
      <c r="AH163" s="487"/>
      <c r="AI163" s="487"/>
      <c r="AJ163" s="488" t="s">
        <v>308</v>
      </c>
      <c r="AK163" s="489"/>
      <c r="AL163" s="489"/>
      <c r="AM163" s="489"/>
      <c r="AN163" s="489"/>
      <c r="AO163" s="489"/>
      <c r="AP163" s="489"/>
      <c r="AQ163" s="489"/>
      <c r="AR163" s="489"/>
      <c r="AS163" s="489"/>
      <c r="AT163" s="489"/>
      <c r="AU163" s="489"/>
      <c r="AV163" s="489"/>
      <c r="AW163" s="489"/>
      <c r="AX163" s="489"/>
      <c r="AY163" s="490"/>
      <c r="AZ163" s="488"/>
      <c r="BA163" s="489"/>
      <c r="BB163" s="489"/>
      <c r="BC163" s="489"/>
      <c r="BD163" s="489"/>
      <c r="BE163" s="489"/>
      <c r="BF163" s="489"/>
      <c r="BG163" s="489"/>
      <c r="BH163" s="489"/>
      <c r="BI163" s="489"/>
      <c r="BJ163" s="489"/>
      <c r="BK163" s="489"/>
      <c r="BL163" s="489"/>
      <c r="BM163" s="489"/>
      <c r="BN163" s="489"/>
      <c r="BO163" s="489"/>
      <c r="BP163" s="489"/>
      <c r="BQ163" s="489"/>
      <c r="BR163" s="489"/>
      <c r="BS163" s="490"/>
      <c r="BT163" s="488"/>
      <c r="BU163" s="489"/>
      <c r="BV163" s="489"/>
      <c r="BW163" s="489"/>
      <c r="BX163" s="489"/>
      <c r="BY163" s="489"/>
      <c r="BZ163" s="489"/>
      <c r="CA163" s="489"/>
      <c r="CB163" s="489"/>
      <c r="CC163" s="489"/>
      <c r="CD163" s="489"/>
      <c r="CE163" s="489"/>
      <c r="CF163" s="489"/>
      <c r="CG163" s="489"/>
      <c r="CH163" s="489"/>
      <c r="CI163" s="489"/>
      <c r="CJ163" s="490"/>
      <c r="CK163" s="488"/>
      <c r="CL163" s="489"/>
      <c r="CM163" s="489"/>
      <c r="CN163" s="489"/>
      <c r="CO163" s="489"/>
      <c r="CP163" s="489"/>
      <c r="CQ163" s="489"/>
      <c r="CR163" s="489"/>
      <c r="CS163" s="489"/>
      <c r="CT163" s="489"/>
      <c r="CU163" s="489"/>
      <c r="CV163" s="489"/>
      <c r="CW163" s="489"/>
      <c r="CX163" s="489"/>
      <c r="CY163" s="489"/>
      <c r="CZ163" s="489"/>
      <c r="DA163" s="489"/>
    </row>
    <row r="164" spans="1:105" s="6" customFormat="1" ht="79.5" customHeight="1" x14ac:dyDescent="0.2">
      <c r="A164" s="486" t="s">
        <v>309</v>
      </c>
      <c r="B164" s="486"/>
      <c r="C164" s="486"/>
      <c r="D164" s="486"/>
      <c r="E164" s="486"/>
      <c r="F164" s="486"/>
      <c r="G164" s="486"/>
      <c r="H164" s="487" t="s">
        <v>310</v>
      </c>
      <c r="I164" s="487"/>
      <c r="J164" s="487"/>
      <c r="K164" s="487"/>
      <c r="L164" s="487"/>
      <c r="M164" s="487"/>
      <c r="N164" s="487"/>
      <c r="O164" s="487"/>
      <c r="P164" s="487"/>
      <c r="Q164" s="487"/>
      <c r="R164" s="487"/>
      <c r="S164" s="487"/>
      <c r="T164" s="487"/>
      <c r="U164" s="487"/>
      <c r="V164" s="487"/>
      <c r="W164" s="487"/>
      <c r="X164" s="487"/>
      <c r="Y164" s="487"/>
      <c r="Z164" s="487"/>
      <c r="AA164" s="487"/>
      <c r="AB164" s="487"/>
      <c r="AC164" s="487"/>
      <c r="AD164" s="487"/>
      <c r="AE164" s="487"/>
      <c r="AF164" s="487"/>
      <c r="AG164" s="487"/>
      <c r="AH164" s="487"/>
      <c r="AI164" s="487"/>
      <c r="AJ164" s="488"/>
      <c r="AK164" s="489"/>
      <c r="AL164" s="489"/>
      <c r="AM164" s="489"/>
      <c r="AN164" s="489"/>
      <c r="AO164" s="489"/>
      <c r="AP164" s="489"/>
      <c r="AQ164" s="489"/>
      <c r="AR164" s="489"/>
      <c r="AS164" s="489"/>
      <c r="AT164" s="489"/>
      <c r="AU164" s="489"/>
      <c r="AV164" s="489"/>
      <c r="AW164" s="489"/>
      <c r="AX164" s="489"/>
      <c r="AY164" s="490"/>
      <c r="AZ164" s="488"/>
      <c r="BA164" s="489"/>
      <c r="BB164" s="489"/>
      <c r="BC164" s="489"/>
      <c r="BD164" s="489"/>
      <c r="BE164" s="489"/>
      <c r="BF164" s="489"/>
      <c r="BG164" s="489"/>
      <c r="BH164" s="489"/>
      <c r="BI164" s="489"/>
      <c r="BJ164" s="489"/>
      <c r="BK164" s="489"/>
      <c r="BL164" s="489"/>
      <c r="BM164" s="489"/>
      <c r="BN164" s="489"/>
      <c r="BO164" s="489"/>
      <c r="BP164" s="489"/>
      <c r="BQ164" s="489"/>
      <c r="BR164" s="489"/>
      <c r="BS164" s="490"/>
      <c r="BT164" s="488"/>
      <c r="BU164" s="489"/>
      <c r="BV164" s="489"/>
      <c r="BW164" s="489"/>
      <c r="BX164" s="489"/>
      <c r="BY164" s="489"/>
      <c r="BZ164" s="489"/>
      <c r="CA164" s="489"/>
      <c r="CB164" s="489"/>
      <c r="CC164" s="489"/>
      <c r="CD164" s="489"/>
      <c r="CE164" s="489"/>
      <c r="CF164" s="489"/>
      <c r="CG164" s="489"/>
      <c r="CH164" s="489"/>
      <c r="CI164" s="489"/>
      <c r="CJ164" s="490"/>
      <c r="CK164" s="488"/>
      <c r="CL164" s="489"/>
      <c r="CM164" s="489"/>
      <c r="CN164" s="489"/>
      <c r="CO164" s="489"/>
      <c r="CP164" s="489"/>
      <c r="CQ164" s="489"/>
      <c r="CR164" s="489"/>
      <c r="CS164" s="489"/>
      <c r="CT164" s="489"/>
      <c r="CU164" s="489"/>
      <c r="CV164" s="489"/>
      <c r="CW164" s="489"/>
      <c r="CX164" s="489"/>
      <c r="CY164" s="489"/>
      <c r="CZ164" s="489"/>
      <c r="DA164" s="489"/>
    </row>
    <row r="165" spans="1:105" s="6" customFormat="1" ht="15" x14ac:dyDescent="0.25">
      <c r="A165" s="491" t="s">
        <v>311</v>
      </c>
      <c r="B165" s="491"/>
      <c r="C165" s="491"/>
      <c r="D165" s="491"/>
      <c r="E165" s="491"/>
      <c r="F165" s="491"/>
      <c r="G165" s="491"/>
      <c r="H165" s="491"/>
      <c r="I165" s="491"/>
      <c r="J165" s="491"/>
      <c r="K165" s="491"/>
      <c r="L165" s="491"/>
      <c r="M165" s="491"/>
      <c r="N165" s="491"/>
      <c r="O165" s="491"/>
      <c r="P165" s="491"/>
      <c r="Q165" s="491"/>
      <c r="R165" s="491"/>
      <c r="S165" s="491"/>
      <c r="T165" s="491"/>
      <c r="U165" s="491"/>
      <c r="V165" s="491"/>
      <c r="W165" s="491"/>
      <c r="X165" s="491"/>
      <c r="Y165" s="491"/>
      <c r="Z165" s="491"/>
      <c r="AA165" s="491"/>
      <c r="AB165" s="491"/>
      <c r="AC165" s="491"/>
      <c r="AD165" s="491"/>
      <c r="AE165" s="491"/>
      <c r="AF165" s="491"/>
      <c r="AG165" s="491"/>
      <c r="AH165" s="491"/>
      <c r="AI165" s="491"/>
      <c r="AJ165" s="491"/>
      <c r="AK165" s="491"/>
      <c r="AL165" s="491"/>
      <c r="AM165" s="491"/>
      <c r="AN165" s="491"/>
      <c r="AO165" s="491"/>
      <c r="AP165" s="491"/>
      <c r="AQ165" s="491"/>
      <c r="AR165" s="491"/>
      <c r="AS165" s="491"/>
      <c r="AT165" s="491"/>
      <c r="AU165" s="491"/>
      <c r="AV165" s="491"/>
      <c r="AW165" s="491"/>
      <c r="AX165" s="491"/>
      <c r="AY165" s="491"/>
      <c r="AZ165" s="491"/>
      <c r="BA165" s="491"/>
      <c r="BB165" s="491"/>
      <c r="BC165" s="491"/>
      <c r="BD165" s="491"/>
      <c r="BE165" s="491"/>
      <c r="BF165" s="491"/>
      <c r="BG165" s="491"/>
      <c r="BH165" s="491"/>
      <c r="BI165" s="491"/>
      <c r="BJ165" s="491"/>
      <c r="BK165" s="491"/>
      <c r="BL165" s="491"/>
      <c r="BM165" s="491"/>
      <c r="BN165" s="491"/>
      <c r="BO165" s="491"/>
      <c r="BP165" s="491"/>
      <c r="BQ165" s="491"/>
      <c r="BR165" s="491"/>
      <c r="BS165" s="491"/>
      <c r="BT165" s="491"/>
      <c r="BU165" s="491"/>
      <c r="BV165" s="491"/>
      <c r="BW165" s="491"/>
      <c r="BX165" s="491"/>
      <c r="BY165" s="491"/>
      <c r="BZ165" s="491"/>
      <c r="CA165" s="491"/>
      <c r="CB165" s="491"/>
      <c r="CC165" s="491"/>
      <c r="CD165" s="491"/>
      <c r="CE165" s="491"/>
      <c r="CF165" s="491"/>
      <c r="CG165" s="491"/>
      <c r="CH165" s="491"/>
      <c r="CI165" s="491"/>
      <c r="CJ165" s="491"/>
      <c r="CK165" s="491"/>
      <c r="CL165" s="491"/>
      <c r="CM165" s="491"/>
      <c r="CN165" s="491"/>
      <c r="CO165" s="491"/>
      <c r="CP165" s="491"/>
      <c r="CQ165" s="491"/>
      <c r="CR165" s="491"/>
      <c r="CS165" s="491"/>
      <c r="CT165" s="491"/>
      <c r="CU165" s="491"/>
      <c r="CV165" s="491"/>
      <c r="CW165" s="491"/>
      <c r="CX165" s="491"/>
      <c r="CY165" s="491"/>
      <c r="CZ165" s="491"/>
      <c r="DA165" s="491"/>
    </row>
    <row r="166" spans="1:105" s="6" customFormat="1" ht="15" customHeight="1" x14ac:dyDescent="0.2">
      <c r="A166" s="486" t="s">
        <v>172</v>
      </c>
      <c r="B166" s="486"/>
      <c r="C166" s="486"/>
      <c r="D166" s="486"/>
      <c r="E166" s="486"/>
      <c r="F166" s="486"/>
      <c r="G166" s="486"/>
      <c r="H166" s="487" t="s">
        <v>312</v>
      </c>
      <c r="I166" s="487"/>
      <c r="J166" s="487"/>
      <c r="K166" s="487"/>
      <c r="L166" s="487"/>
      <c r="M166" s="487"/>
      <c r="N166" s="487"/>
      <c r="O166" s="487"/>
      <c r="P166" s="487"/>
      <c r="Q166" s="487"/>
      <c r="R166" s="487"/>
      <c r="S166" s="487"/>
      <c r="T166" s="487"/>
      <c r="U166" s="487"/>
      <c r="V166" s="487"/>
      <c r="W166" s="487"/>
      <c r="X166" s="487"/>
      <c r="Y166" s="487"/>
      <c r="Z166" s="487"/>
      <c r="AA166" s="487"/>
      <c r="AB166" s="487"/>
      <c r="AC166" s="487"/>
      <c r="AD166" s="487"/>
      <c r="AE166" s="487"/>
      <c r="AF166" s="487"/>
      <c r="AG166" s="487"/>
      <c r="AH166" s="487"/>
      <c r="AI166" s="487"/>
      <c r="AJ166" s="488" t="s">
        <v>192</v>
      </c>
      <c r="AK166" s="489"/>
      <c r="AL166" s="489"/>
      <c r="AM166" s="489"/>
      <c r="AN166" s="489"/>
      <c r="AO166" s="489"/>
      <c r="AP166" s="489"/>
      <c r="AQ166" s="489"/>
      <c r="AR166" s="489"/>
      <c r="AS166" s="489"/>
      <c r="AT166" s="489"/>
      <c r="AU166" s="489"/>
      <c r="AV166" s="489"/>
      <c r="AW166" s="489"/>
      <c r="AX166" s="489"/>
      <c r="AY166" s="490"/>
      <c r="AZ166" s="488"/>
      <c r="BA166" s="489"/>
      <c r="BB166" s="489"/>
      <c r="BC166" s="489"/>
      <c r="BD166" s="489"/>
      <c r="BE166" s="489"/>
      <c r="BF166" s="489"/>
      <c r="BG166" s="489"/>
      <c r="BH166" s="489"/>
      <c r="BI166" s="489"/>
      <c r="BJ166" s="489"/>
      <c r="BK166" s="489"/>
      <c r="BL166" s="489"/>
      <c r="BM166" s="489"/>
      <c r="BN166" s="489"/>
      <c r="BO166" s="489"/>
      <c r="BP166" s="489"/>
      <c r="BQ166" s="489"/>
      <c r="BR166" s="489"/>
      <c r="BS166" s="490"/>
      <c r="BT166" s="488"/>
      <c r="BU166" s="489"/>
      <c r="BV166" s="489"/>
      <c r="BW166" s="489"/>
      <c r="BX166" s="489"/>
      <c r="BY166" s="489"/>
      <c r="BZ166" s="489"/>
      <c r="CA166" s="489"/>
      <c r="CB166" s="489"/>
      <c r="CC166" s="489"/>
      <c r="CD166" s="489"/>
      <c r="CE166" s="489"/>
      <c r="CF166" s="489"/>
      <c r="CG166" s="489"/>
      <c r="CH166" s="489"/>
      <c r="CI166" s="489"/>
      <c r="CJ166" s="490"/>
      <c r="CK166" s="488"/>
      <c r="CL166" s="489"/>
      <c r="CM166" s="489"/>
      <c r="CN166" s="489"/>
      <c r="CO166" s="489"/>
      <c r="CP166" s="489"/>
      <c r="CQ166" s="489"/>
      <c r="CR166" s="489"/>
      <c r="CS166" s="489"/>
      <c r="CT166" s="489"/>
      <c r="CU166" s="489"/>
      <c r="CV166" s="489"/>
      <c r="CW166" s="489"/>
      <c r="CX166" s="489"/>
      <c r="CY166" s="489"/>
      <c r="CZ166" s="489"/>
      <c r="DA166" s="489"/>
    </row>
    <row r="167" spans="1:105" s="6" customFormat="1" ht="93" customHeight="1" x14ac:dyDescent="0.2">
      <c r="A167" s="486" t="s">
        <v>183</v>
      </c>
      <c r="B167" s="486"/>
      <c r="C167" s="486"/>
      <c r="D167" s="486"/>
      <c r="E167" s="486"/>
      <c r="F167" s="486"/>
      <c r="G167" s="486"/>
      <c r="H167" s="487" t="s">
        <v>313</v>
      </c>
      <c r="I167" s="487"/>
      <c r="J167" s="487"/>
      <c r="K167" s="487"/>
      <c r="L167" s="487"/>
      <c r="M167" s="487"/>
      <c r="N167" s="487"/>
      <c r="O167" s="487"/>
      <c r="P167" s="487"/>
      <c r="Q167" s="487"/>
      <c r="R167" s="487"/>
      <c r="S167" s="487"/>
      <c r="T167" s="487"/>
      <c r="U167" s="487"/>
      <c r="V167" s="487"/>
      <c r="W167" s="487"/>
      <c r="X167" s="487"/>
      <c r="Y167" s="487"/>
      <c r="Z167" s="487"/>
      <c r="AA167" s="487"/>
      <c r="AB167" s="487"/>
      <c r="AC167" s="487"/>
      <c r="AD167" s="487"/>
      <c r="AE167" s="487"/>
      <c r="AF167" s="487"/>
      <c r="AG167" s="487"/>
      <c r="AH167" s="487"/>
      <c r="AI167" s="487"/>
      <c r="AJ167" s="488" t="s">
        <v>192</v>
      </c>
      <c r="AK167" s="489"/>
      <c r="AL167" s="489"/>
      <c r="AM167" s="489"/>
      <c r="AN167" s="489"/>
      <c r="AO167" s="489"/>
      <c r="AP167" s="489"/>
      <c r="AQ167" s="489"/>
      <c r="AR167" s="489"/>
      <c r="AS167" s="489"/>
      <c r="AT167" s="489"/>
      <c r="AU167" s="489"/>
      <c r="AV167" s="489"/>
      <c r="AW167" s="489"/>
      <c r="AX167" s="489"/>
      <c r="AY167" s="490"/>
      <c r="AZ167" s="488"/>
      <c r="BA167" s="489"/>
      <c r="BB167" s="489"/>
      <c r="BC167" s="489"/>
      <c r="BD167" s="489"/>
      <c r="BE167" s="489"/>
      <c r="BF167" s="489"/>
      <c r="BG167" s="489"/>
      <c r="BH167" s="489"/>
      <c r="BI167" s="489"/>
      <c r="BJ167" s="489"/>
      <c r="BK167" s="489"/>
      <c r="BL167" s="489"/>
      <c r="BM167" s="489"/>
      <c r="BN167" s="489"/>
      <c r="BO167" s="489"/>
      <c r="BP167" s="489"/>
      <c r="BQ167" s="489"/>
      <c r="BR167" s="489"/>
      <c r="BS167" s="490"/>
      <c r="BT167" s="488"/>
      <c r="BU167" s="489"/>
      <c r="BV167" s="489"/>
      <c r="BW167" s="489"/>
      <c r="BX167" s="489"/>
      <c r="BY167" s="489"/>
      <c r="BZ167" s="489"/>
      <c r="CA167" s="489"/>
      <c r="CB167" s="489"/>
      <c r="CC167" s="489"/>
      <c r="CD167" s="489"/>
      <c r="CE167" s="489"/>
      <c r="CF167" s="489"/>
      <c r="CG167" s="489"/>
      <c r="CH167" s="489"/>
      <c r="CI167" s="489"/>
      <c r="CJ167" s="490"/>
      <c r="CK167" s="488"/>
      <c r="CL167" s="489"/>
      <c r="CM167" s="489"/>
      <c r="CN167" s="489"/>
      <c r="CO167" s="489"/>
      <c r="CP167" s="489"/>
      <c r="CQ167" s="489"/>
      <c r="CR167" s="489"/>
      <c r="CS167" s="489"/>
      <c r="CT167" s="489"/>
      <c r="CU167" s="489"/>
      <c r="CV167" s="489"/>
      <c r="CW167" s="489"/>
      <c r="CX167" s="489"/>
      <c r="CY167" s="489"/>
      <c r="CZ167" s="489"/>
      <c r="DA167" s="489"/>
    </row>
    <row r="168" spans="1:105" s="6" customFormat="1" ht="27.75" customHeight="1" x14ac:dyDescent="0.2">
      <c r="A168" s="486" t="s">
        <v>188</v>
      </c>
      <c r="B168" s="486"/>
      <c r="C168" s="486"/>
      <c r="D168" s="486"/>
      <c r="E168" s="486"/>
      <c r="F168" s="486"/>
      <c r="G168" s="486"/>
      <c r="H168" s="487" t="s">
        <v>314</v>
      </c>
      <c r="I168" s="487"/>
      <c r="J168" s="487"/>
      <c r="K168" s="487"/>
      <c r="L168" s="487"/>
      <c r="M168" s="487"/>
      <c r="N168" s="487"/>
      <c r="O168" s="487"/>
      <c r="P168" s="487"/>
      <c r="Q168" s="487"/>
      <c r="R168" s="487"/>
      <c r="S168" s="487"/>
      <c r="T168" s="487"/>
      <c r="U168" s="487"/>
      <c r="V168" s="487"/>
      <c r="W168" s="487"/>
      <c r="X168" s="487"/>
      <c r="Y168" s="487"/>
      <c r="Z168" s="487"/>
      <c r="AA168" s="487"/>
      <c r="AB168" s="487"/>
      <c r="AC168" s="487"/>
      <c r="AD168" s="487"/>
      <c r="AE168" s="487"/>
      <c r="AF168" s="487"/>
      <c r="AG168" s="487"/>
      <c r="AH168" s="487"/>
      <c r="AI168" s="487"/>
      <c r="AJ168" s="488" t="s">
        <v>315</v>
      </c>
      <c r="AK168" s="489"/>
      <c r="AL168" s="489"/>
      <c r="AM168" s="489"/>
      <c r="AN168" s="489"/>
      <c r="AO168" s="489"/>
      <c r="AP168" s="489"/>
      <c r="AQ168" s="489"/>
      <c r="AR168" s="489"/>
      <c r="AS168" s="489"/>
      <c r="AT168" s="489"/>
      <c r="AU168" s="489"/>
      <c r="AV168" s="489"/>
      <c r="AW168" s="489"/>
      <c r="AX168" s="489"/>
      <c r="AY168" s="490"/>
      <c r="AZ168" s="488"/>
      <c r="BA168" s="489"/>
      <c r="BB168" s="489"/>
      <c r="BC168" s="489"/>
      <c r="BD168" s="489"/>
      <c r="BE168" s="489"/>
      <c r="BF168" s="489"/>
      <c r="BG168" s="489"/>
      <c r="BH168" s="489"/>
      <c r="BI168" s="489"/>
      <c r="BJ168" s="489"/>
      <c r="BK168" s="489"/>
      <c r="BL168" s="489"/>
      <c r="BM168" s="489"/>
      <c r="BN168" s="489"/>
      <c r="BO168" s="489"/>
      <c r="BP168" s="489"/>
      <c r="BQ168" s="489"/>
      <c r="BR168" s="489"/>
      <c r="BS168" s="490"/>
      <c r="BT168" s="488"/>
      <c r="BU168" s="489"/>
      <c r="BV168" s="489"/>
      <c r="BW168" s="489"/>
      <c r="BX168" s="489"/>
      <c r="BY168" s="489"/>
      <c r="BZ168" s="489"/>
      <c r="CA168" s="489"/>
      <c r="CB168" s="489"/>
      <c r="CC168" s="489"/>
      <c r="CD168" s="489"/>
      <c r="CE168" s="489"/>
      <c r="CF168" s="489"/>
      <c r="CG168" s="489"/>
      <c r="CH168" s="489"/>
      <c r="CI168" s="489"/>
      <c r="CJ168" s="490"/>
      <c r="CK168" s="488"/>
      <c r="CL168" s="489"/>
      <c r="CM168" s="489"/>
      <c r="CN168" s="489"/>
      <c r="CO168" s="489"/>
      <c r="CP168" s="489"/>
      <c r="CQ168" s="489"/>
      <c r="CR168" s="489"/>
      <c r="CS168" s="489"/>
      <c r="CT168" s="489"/>
      <c r="CU168" s="489"/>
      <c r="CV168" s="489"/>
      <c r="CW168" s="489"/>
      <c r="CX168" s="489"/>
      <c r="CY168" s="489"/>
      <c r="CZ168" s="489"/>
      <c r="DA168" s="489"/>
    </row>
    <row r="169" spans="1:105" s="6" customFormat="1" ht="27.75" customHeight="1" x14ac:dyDescent="0.2">
      <c r="A169" s="486" t="s">
        <v>209</v>
      </c>
      <c r="B169" s="486"/>
      <c r="C169" s="486"/>
      <c r="D169" s="486"/>
      <c r="E169" s="486"/>
      <c r="F169" s="486"/>
      <c r="G169" s="486"/>
      <c r="H169" s="487" t="s">
        <v>316</v>
      </c>
      <c r="I169" s="487"/>
      <c r="J169" s="487"/>
      <c r="K169" s="487"/>
      <c r="L169" s="487"/>
      <c r="M169" s="487"/>
      <c r="N169" s="487"/>
      <c r="O169" s="487"/>
      <c r="P169" s="487"/>
      <c r="Q169" s="487"/>
      <c r="R169" s="487"/>
      <c r="S169" s="487"/>
      <c r="T169" s="487"/>
      <c r="U169" s="487"/>
      <c r="V169" s="487"/>
      <c r="W169" s="487"/>
      <c r="X169" s="487"/>
      <c r="Y169" s="487"/>
      <c r="Z169" s="487"/>
      <c r="AA169" s="487"/>
      <c r="AB169" s="487"/>
      <c r="AC169" s="487"/>
      <c r="AD169" s="487"/>
      <c r="AE169" s="487"/>
      <c r="AF169" s="487"/>
      <c r="AG169" s="487"/>
      <c r="AH169" s="487"/>
      <c r="AI169" s="487"/>
      <c r="AJ169" s="488" t="s">
        <v>315</v>
      </c>
      <c r="AK169" s="489"/>
      <c r="AL169" s="489"/>
      <c r="AM169" s="489"/>
      <c r="AN169" s="489"/>
      <c r="AO169" s="489"/>
      <c r="AP169" s="489"/>
      <c r="AQ169" s="489"/>
      <c r="AR169" s="489"/>
      <c r="AS169" s="489"/>
      <c r="AT169" s="489"/>
      <c r="AU169" s="489"/>
      <c r="AV169" s="489"/>
      <c r="AW169" s="489"/>
      <c r="AX169" s="489"/>
      <c r="AY169" s="490"/>
      <c r="AZ169" s="488"/>
      <c r="BA169" s="489"/>
      <c r="BB169" s="489"/>
      <c r="BC169" s="489"/>
      <c r="BD169" s="489"/>
      <c r="BE169" s="489"/>
      <c r="BF169" s="489"/>
      <c r="BG169" s="489"/>
      <c r="BH169" s="489"/>
      <c r="BI169" s="489"/>
      <c r="BJ169" s="489"/>
      <c r="BK169" s="489"/>
      <c r="BL169" s="489"/>
      <c r="BM169" s="489"/>
      <c r="BN169" s="489"/>
      <c r="BO169" s="489"/>
      <c r="BP169" s="489"/>
      <c r="BQ169" s="489"/>
      <c r="BR169" s="489"/>
      <c r="BS169" s="490"/>
      <c r="BT169" s="488"/>
      <c r="BU169" s="489"/>
      <c r="BV169" s="489"/>
      <c r="BW169" s="489"/>
      <c r="BX169" s="489"/>
      <c r="BY169" s="489"/>
      <c r="BZ169" s="489"/>
      <c r="CA169" s="489"/>
      <c r="CB169" s="489"/>
      <c r="CC169" s="489"/>
      <c r="CD169" s="489"/>
      <c r="CE169" s="489"/>
      <c r="CF169" s="489"/>
      <c r="CG169" s="489"/>
      <c r="CH169" s="489"/>
      <c r="CI169" s="489"/>
      <c r="CJ169" s="490"/>
      <c r="CK169" s="488"/>
      <c r="CL169" s="489"/>
      <c r="CM169" s="489"/>
      <c r="CN169" s="489"/>
      <c r="CO169" s="489"/>
      <c r="CP169" s="489"/>
      <c r="CQ169" s="489"/>
      <c r="CR169" s="489"/>
      <c r="CS169" s="489"/>
      <c r="CT169" s="489"/>
      <c r="CU169" s="489"/>
      <c r="CV169" s="489"/>
      <c r="CW169" s="489"/>
      <c r="CX169" s="489"/>
      <c r="CY169" s="489"/>
      <c r="CZ169" s="489"/>
      <c r="DA169" s="489"/>
    </row>
    <row r="170" spans="1:105" s="6" customFormat="1" ht="27.75" customHeight="1" x14ac:dyDescent="0.2">
      <c r="A170" s="486" t="s">
        <v>230</v>
      </c>
      <c r="B170" s="486"/>
      <c r="C170" s="486"/>
      <c r="D170" s="486"/>
      <c r="E170" s="486"/>
      <c r="F170" s="486"/>
      <c r="G170" s="486"/>
      <c r="H170" s="487" t="s">
        <v>317</v>
      </c>
      <c r="I170" s="487"/>
      <c r="J170" s="487"/>
      <c r="K170" s="487"/>
      <c r="L170" s="487"/>
      <c r="M170" s="487"/>
      <c r="N170" s="487"/>
      <c r="O170" s="487"/>
      <c r="P170" s="487"/>
      <c r="Q170" s="487"/>
      <c r="R170" s="487"/>
      <c r="S170" s="487"/>
      <c r="T170" s="487"/>
      <c r="U170" s="487"/>
      <c r="V170" s="487"/>
      <c r="W170" s="487"/>
      <c r="X170" s="487"/>
      <c r="Y170" s="487"/>
      <c r="Z170" s="487"/>
      <c r="AA170" s="487"/>
      <c r="AB170" s="487"/>
      <c r="AC170" s="487"/>
      <c r="AD170" s="487"/>
      <c r="AE170" s="487"/>
      <c r="AF170" s="487"/>
      <c r="AG170" s="487"/>
      <c r="AH170" s="487"/>
      <c r="AI170" s="487"/>
      <c r="AJ170" s="488" t="s">
        <v>318</v>
      </c>
      <c r="AK170" s="489"/>
      <c r="AL170" s="489"/>
      <c r="AM170" s="489"/>
      <c r="AN170" s="489"/>
      <c r="AO170" s="489"/>
      <c r="AP170" s="489"/>
      <c r="AQ170" s="489"/>
      <c r="AR170" s="489"/>
      <c r="AS170" s="489"/>
      <c r="AT170" s="489"/>
      <c r="AU170" s="489"/>
      <c r="AV170" s="489"/>
      <c r="AW170" s="489"/>
      <c r="AX170" s="489"/>
      <c r="AY170" s="490"/>
      <c r="AZ170" s="488"/>
      <c r="BA170" s="489"/>
      <c r="BB170" s="489"/>
      <c r="BC170" s="489"/>
      <c r="BD170" s="489"/>
      <c r="BE170" s="489"/>
      <c r="BF170" s="489"/>
      <c r="BG170" s="489"/>
      <c r="BH170" s="489"/>
      <c r="BI170" s="489"/>
      <c r="BJ170" s="489"/>
      <c r="BK170" s="489"/>
      <c r="BL170" s="489"/>
      <c r="BM170" s="489"/>
      <c r="BN170" s="489"/>
      <c r="BO170" s="489"/>
      <c r="BP170" s="489"/>
      <c r="BQ170" s="489"/>
      <c r="BR170" s="489"/>
      <c r="BS170" s="490"/>
      <c r="BT170" s="488"/>
      <c r="BU170" s="489"/>
      <c r="BV170" s="489"/>
      <c r="BW170" s="489"/>
      <c r="BX170" s="489"/>
      <c r="BY170" s="489"/>
      <c r="BZ170" s="489"/>
      <c r="CA170" s="489"/>
      <c r="CB170" s="489"/>
      <c r="CC170" s="489"/>
      <c r="CD170" s="489"/>
      <c r="CE170" s="489"/>
      <c r="CF170" s="489"/>
      <c r="CG170" s="489"/>
      <c r="CH170" s="489"/>
      <c r="CI170" s="489"/>
      <c r="CJ170" s="490"/>
      <c r="CK170" s="488"/>
      <c r="CL170" s="489"/>
      <c r="CM170" s="489"/>
      <c r="CN170" s="489"/>
      <c r="CO170" s="489"/>
      <c r="CP170" s="489"/>
      <c r="CQ170" s="489"/>
      <c r="CR170" s="489"/>
      <c r="CS170" s="489"/>
      <c r="CT170" s="489"/>
      <c r="CU170" s="489"/>
      <c r="CV170" s="489"/>
      <c r="CW170" s="489"/>
      <c r="CX170" s="489"/>
      <c r="CY170" s="489"/>
      <c r="CZ170" s="489"/>
      <c r="DA170" s="489"/>
    </row>
    <row r="171" spans="1:105" s="6" customFormat="1" ht="27.75" customHeight="1" x14ac:dyDescent="0.2">
      <c r="A171" s="486" t="s">
        <v>240</v>
      </c>
      <c r="B171" s="486"/>
      <c r="C171" s="486"/>
      <c r="D171" s="486"/>
      <c r="E171" s="486"/>
      <c r="F171" s="486"/>
      <c r="G171" s="486"/>
      <c r="H171" s="487" t="s">
        <v>319</v>
      </c>
      <c r="I171" s="487"/>
      <c r="J171" s="487"/>
      <c r="K171" s="487"/>
      <c r="L171" s="487"/>
      <c r="M171" s="487"/>
      <c r="N171" s="487"/>
      <c r="O171" s="487"/>
      <c r="P171" s="487"/>
      <c r="Q171" s="487"/>
      <c r="R171" s="487"/>
      <c r="S171" s="487"/>
      <c r="T171" s="487"/>
      <c r="U171" s="487"/>
      <c r="V171" s="487"/>
      <c r="W171" s="487"/>
      <c r="X171" s="487"/>
      <c r="Y171" s="487"/>
      <c r="Z171" s="487"/>
      <c r="AA171" s="487"/>
      <c r="AB171" s="487"/>
      <c r="AC171" s="487"/>
      <c r="AD171" s="487"/>
      <c r="AE171" s="487"/>
      <c r="AF171" s="487"/>
      <c r="AG171" s="487"/>
      <c r="AH171" s="487"/>
      <c r="AI171" s="487"/>
      <c r="AJ171" s="488" t="s">
        <v>318</v>
      </c>
      <c r="AK171" s="489"/>
      <c r="AL171" s="489"/>
      <c r="AM171" s="489"/>
      <c r="AN171" s="489"/>
      <c r="AO171" s="489"/>
      <c r="AP171" s="489"/>
      <c r="AQ171" s="489"/>
      <c r="AR171" s="489"/>
      <c r="AS171" s="489"/>
      <c r="AT171" s="489"/>
      <c r="AU171" s="489"/>
      <c r="AV171" s="489"/>
      <c r="AW171" s="489"/>
      <c r="AX171" s="489"/>
      <c r="AY171" s="490"/>
      <c r="AZ171" s="488"/>
      <c r="BA171" s="489"/>
      <c r="BB171" s="489"/>
      <c r="BC171" s="489"/>
      <c r="BD171" s="489"/>
      <c r="BE171" s="489"/>
      <c r="BF171" s="489"/>
      <c r="BG171" s="489"/>
      <c r="BH171" s="489"/>
      <c r="BI171" s="489"/>
      <c r="BJ171" s="489"/>
      <c r="BK171" s="489"/>
      <c r="BL171" s="489"/>
      <c r="BM171" s="489"/>
      <c r="BN171" s="489"/>
      <c r="BO171" s="489"/>
      <c r="BP171" s="489"/>
      <c r="BQ171" s="489"/>
      <c r="BR171" s="489"/>
      <c r="BS171" s="490"/>
      <c r="BT171" s="488"/>
      <c r="BU171" s="489"/>
      <c r="BV171" s="489"/>
      <c r="BW171" s="489"/>
      <c r="BX171" s="489"/>
      <c r="BY171" s="489"/>
      <c r="BZ171" s="489"/>
      <c r="CA171" s="489"/>
      <c r="CB171" s="489"/>
      <c r="CC171" s="489"/>
      <c r="CD171" s="489"/>
      <c r="CE171" s="489"/>
      <c r="CF171" s="489"/>
      <c r="CG171" s="489"/>
      <c r="CH171" s="489"/>
      <c r="CI171" s="489"/>
      <c r="CJ171" s="490"/>
      <c r="CK171" s="488"/>
      <c r="CL171" s="489"/>
      <c r="CM171" s="489"/>
      <c r="CN171" s="489"/>
      <c r="CO171" s="489"/>
      <c r="CP171" s="489"/>
      <c r="CQ171" s="489"/>
      <c r="CR171" s="489"/>
      <c r="CS171" s="489"/>
      <c r="CT171" s="489"/>
      <c r="CU171" s="489"/>
      <c r="CV171" s="489"/>
      <c r="CW171" s="489"/>
      <c r="CX171" s="489"/>
      <c r="CY171" s="489"/>
      <c r="CZ171" s="489"/>
      <c r="DA171" s="489"/>
    </row>
    <row r="172" spans="1:105" s="6" customFormat="1" ht="27.75" customHeight="1" x14ac:dyDescent="0.2">
      <c r="A172" s="486" t="s">
        <v>242</v>
      </c>
      <c r="B172" s="486"/>
      <c r="C172" s="486"/>
      <c r="D172" s="486"/>
      <c r="E172" s="486"/>
      <c r="F172" s="486"/>
      <c r="G172" s="486"/>
      <c r="H172" s="487" t="s">
        <v>320</v>
      </c>
      <c r="I172" s="487"/>
      <c r="J172" s="487"/>
      <c r="K172" s="487"/>
      <c r="L172" s="487"/>
      <c r="M172" s="487"/>
      <c r="N172" s="487"/>
      <c r="O172" s="487"/>
      <c r="P172" s="487"/>
      <c r="Q172" s="487"/>
      <c r="R172" s="487"/>
      <c r="S172" s="487"/>
      <c r="T172" s="487"/>
      <c r="U172" s="487"/>
      <c r="V172" s="487"/>
      <c r="W172" s="487"/>
      <c r="X172" s="487"/>
      <c r="Y172" s="487"/>
      <c r="Z172" s="487"/>
      <c r="AA172" s="487"/>
      <c r="AB172" s="487"/>
      <c r="AC172" s="487"/>
      <c r="AD172" s="487"/>
      <c r="AE172" s="487"/>
      <c r="AF172" s="487"/>
      <c r="AG172" s="487"/>
      <c r="AH172" s="487"/>
      <c r="AI172" s="487"/>
      <c r="AJ172" s="488" t="s">
        <v>321</v>
      </c>
      <c r="AK172" s="489"/>
      <c r="AL172" s="489"/>
      <c r="AM172" s="489"/>
      <c r="AN172" s="489"/>
      <c r="AO172" s="489"/>
      <c r="AP172" s="489"/>
      <c r="AQ172" s="489"/>
      <c r="AR172" s="489"/>
      <c r="AS172" s="489"/>
      <c r="AT172" s="489"/>
      <c r="AU172" s="489"/>
      <c r="AV172" s="489"/>
      <c r="AW172" s="489"/>
      <c r="AX172" s="489"/>
      <c r="AY172" s="490"/>
      <c r="AZ172" s="488"/>
      <c r="BA172" s="489"/>
      <c r="BB172" s="489"/>
      <c r="BC172" s="489"/>
      <c r="BD172" s="489"/>
      <c r="BE172" s="489"/>
      <c r="BF172" s="489"/>
      <c r="BG172" s="489"/>
      <c r="BH172" s="489"/>
      <c r="BI172" s="489"/>
      <c r="BJ172" s="489"/>
      <c r="BK172" s="489"/>
      <c r="BL172" s="489"/>
      <c r="BM172" s="489"/>
      <c r="BN172" s="489"/>
      <c r="BO172" s="489"/>
      <c r="BP172" s="489"/>
      <c r="BQ172" s="489"/>
      <c r="BR172" s="489"/>
      <c r="BS172" s="490"/>
      <c r="BT172" s="488"/>
      <c r="BU172" s="489"/>
      <c r="BV172" s="489"/>
      <c r="BW172" s="489"/>
      <c r="BX172" s="489"/>
      <c r="BY172" s="489"/>
      <c r="BZ172" s="489"/>
      <c r="CA172" s="489"/>
      <c r="CB172" s="489"/>
      <c r="CC172" s="489"/>
      <c r="CD172" s="489"/>
      <c r="CE172" s="489"/>
      <c r="CF172" s="489"/>
      <c r="CG172" s="489"/>
      <c r="CH172" s="489"/>
      <c r="CI172" s="489"/>
      <c r="CJ172" s="490"/>
      <c r="CK172" s="488"/>
      <c r="CL172" s="489"/>
      <c r="CM172" s="489"/>
      <c r="CN172" s="489"/>
      <c r="CO172" s="489"/>
      <c r="CP172" s="489"/>
      <c r="CQ172" s="489"/>
      <c r="CR172" s="489"/>
      <c r="CS172" s="489"/>
      <c r="CT172" s="489"/>
      <c r="CU172" s="489"/>
      <c r="CV172" s="489"/>
      <c r="CW172" s="489"/>
      <c r="CX172" s="489"/>
      <c r="CY172" s="489"/>
      <c r="CZ172" s="489"/>
      <c r="DA172" s="489"/>
    </row>
    <row r="173" spans="1:105" s="6" customFormat="1" ht="15" customHeight="1" x14ac:dyDescent="0.2">
      <c r="A173" s="486"/>
      <c r="B173" s="486"/>
      <c r="C173" s="486"/>
      <c r="D173" s="486"/>
      <c r="E173" s="486"/>
      <c r="F173" s="486"/>
      <c r="G173" s="486"/>
      <c r="H173" s="487" t="s">
        <v>213</v>
      </c>
      <c r="I173" s="487"/>
      <c r="J173" s="487"/>
      <c r="K173" s="487"/>
      <c r="L173" s="487"/>
      <c r="M173" s="487"/>
      <c r="N173" s="487"/>
      <c r="O173" s="487"/>
      <c r="P173" s="487"/>
      <c r="Q173" s="487"/>
      <c r="R173" s="487"/>
      <c r="S173" s="487"/>
      <c r="T173" s="487"/>
      <c r="U173" s="487"/>
      <c r="V173" s="487"/>
      <c r="W173" s="487"/>
      <c r="X173" s="487"/>
      <c r="Y173" s="487"/>
      <c r="Z173" s="487"/>
      <c r="AA173" s="487"/>
      <c r="AB173" s="487"/>
      <c r="AC173" s="487"/>
      <c r="AD173" s="487"/>
      <c r="AE173" s="487"/>
      <c r="AF173" s="487"/>
      <c r="AG173" s="487"/>
      <c r="AH173" s="487"/>
      <c r="AI173" s="487"/>
      <c r="AJ173" s="488"/>
      <c r="AK173" s="489"/>
      <c r="AL173" s="489"/>
      <c r="AM173" s="489"/>
      <c r="AN173" s="489"/>
      <c r="AO173" s="489"/>
      <c r="AP173" s="489"/>
      <c r="AQ173" s="489"/>
      <c r="AR173" s="489"/>
      <c r="AS173" s="489"/>
      <c r="AT173" s="489"/>
      <c r="AU173" s="489"/>
      <c r="AV173" s="489"/>
      <c r="AW173" s="489"/>
      <c r="AX173" s="489"/>
      <c r="AY173" s="490"/>
      <c r="AZ173" s="488"/>
      <c r="BA173" s="489"/>
      <c r="BB173" s="489"/>
      <c r="BC173" s="489"/>
      <c r="BD173" s="489"/>
      <c r="BE173" s="489"/>
      <c r="BF173" s="489"/>
      <c r="BG173" s="489"/>
      <c r="BH173" s="489"/>
      <c r="BI173" s="489"/>
      <c r="BJ173" s="489"/>
      <c r="BK173" s="489"/>
      <c r="BL173" s="489"/>
      <c r="BM173" s="489"/>
      <c r="BN173" s="489"/>
      <c r="BO173" s="489"/>
      <c r="BP173" s="489"/>
      <c r="BQ173" s="489"/>
      <c r="BR173" s="489"/>
      <c r="BS173" s="490"/>
      <c r="BT173" s="488"/>
      <c r="BU173" s="489"/>
      <c r="BV173" s="489"/>
      <c r="BW173" s="489"/>
      <c r="BX173" s="489"/>
      <c r="BY173" s="489"/>
      <c r="BZ173" s="489"/>
      <c r="CA173" s="489"/>
      <c r="CB173" s="489"/>
      <c r="CC173" s="489"/>
      <c r="CD173" s="489"/>
      <c r="CE173" s="489"/>
      <c r="CF173" s="489"/>
      <c r="CG173" s="489"/>
      <c r="CH173" s="489"/>
      <c r="CI173" s="489"/>
      <c r="CJ173" s="490"/>
      <c r="CK173" s="488"/>
      <c r="CL173" s="489"/>
      <c r="CM173" s="489"/>
      <c r="CN173" s="489"/>
      <c r="CO173" s="489"/>
      <c r="CP173" s="489"/>
      <c r="CQ173" s="489"/>
      <c r="CR173" s="489"/>
      <c r="CS173" s="489"/>
      <c r="CT173" s="489"/>
      <c r="CU173" s="489"/>
      <c r="CV173" s="489"/>
      <c r="CW173" s="489"/>
      <c r="CX173" s="489"/>
      <c r="CY173" s="489"/>
      <c r="CZ173" s="489"/>
      <c r="DA173" s="489"/>
    </row>
    <row r="174" spans="1:105" s="6" customFormat="1" ht="27.75" customHeight="1" x14ac:dyDescent="0.2">
      <c r="A174" s="486" t="s">
        <v>322</v>
      </c>
      <c r="B174" s="486"/>
      <c r="C174" s="486"/>
      <c r="D174" s="486"/>
      <c r="E174" s="486"/>
      <c r="F174" s="486"/>
      <c r="G174" s="486"/>
      <c r="H174" s="487" t="s">
        <v>323</v>
      </c>
      <c r="I174" s="487"/>
      <c r="J174" s="487"/>
      <c r="K174" s="487"/>
      <c r="L174" s="487"/>
      <c r="M174" s="487"/>
      <c r="N174" s="487"/>
      <c r="O174" s="487"/>
      <c r="P174" s="487"/>
      <c r="Q174" s="487"/>
      <c r="R174" s="487"/>
      <c r="S174" s="487"/>
      <c r="T174" s="487"/>
      <c r="U174" s="487"/>
      <c r="V174" s="487"/>
      <c r="W174" s="487"/>
      <c r="X174" s="487"/>
      <c r="Y174" s="487"/>
      <c r="Z174" s="487"/>
      <c r="AA174" s="487"/>
      <c r="AB174" s="487"/>
      <c r="AC174" s="487"/>
      <c r="AD174" s="487"/>
      <c r="AE174" s="487"/>
      <c r="AF174" s="487"/>
      <c r="AG174" s="487"/>
      <c r="AH174" s="487"/>
      <c r="AI174" s="487"/>
      <c r="AJ174" s="488" t="s">
        <v>321</v>
      </c>
      <c r="AK174" s="489"/>
      <c r="AL174" s="489"/>
      <c r="AM174" s="489"/>
      <c r="AN174" s="489"/>
      <c r="AO174" s="489"/>
      <c r="AP174" s="489"/>
      <c r="AQ174" s="489"/>
      <c r="AR174" s="489"/>
      <c r="AS174" s="489"/>
      <c r="AT174" s="489"/>
      <c r="AU174" s="489"/>
      <c r="AV174" s="489"/>
      <c r="AW174" s="489"/>
      <c r="AX174" s="489"/>
      <c r="AY174" s="490"/>
      <c r="AZ174" s="488"/>
      <c r="BA174" s="489"/>
      <c r="BB174" s="489"/>
      <c r="BC174" s="489"/>
      <c r="BD174" s="489"/>
      <c r="BE174" s="489"/>
      <c r="BF174" s="489"/>
      <c r="BG174" s="489"/>
      <c r="BH174" s="489"/>
      <c r="BI174" s="489"/>
      <c r="BJ174" s="489"/>
      <c r="BK174" s="489"/>
      <c r="BL174" s="489"/>
      <c r="BM174" s="489"/>
      <c r="BN174" s="489"/>
      <c r="BO174" s="489"/>
      <c r="BP174" s="489"/>
      <c r="BQ174" s="489"/>
      <c r="BR174" s="489"/>
      <c r="BS174" s="490"/>
      <c r="BT174" s="488"/>
      <c r="BU174" s="489"/>
      <c r="BV174" s="489"/>
      <c r="BW174" s="489"/>
      <c r="BX174" s="489"/>
      <c r="BY174" s="489"/>
      <c r="BZ174" s="489"/>
      <c r="CA174" s="489"/>
      <c r="CB174" s="489"/>
      <c r="CC174" s="489"/>
      <c r="CD174" s="489"/>
      <c r="CE174" s="489"/>
      <c r="CF174" s="489"/>
      <c r="CG174" s="489"/>
      <c r="CH174" s="489"/>
      <c r="CI174" s="489"/>
      <c r="CJ174" s="490"/>
      <c r="CK174" s="488"/>
      <c r="CL174" s="489"/>
      <c r="CM174" s="489"/>
      <c r="CN174" s="489"/>
      <c r="CO174" s="489"/>
      <c r="CP174" s="489"/>
      <c r="CQ174" s="489"/>
      <c r="CR174" s="489"/>
      <c r="CS174" s="489"/>
      <c r="CT174" s="489"/>
      <c r="CU174" s="489"/>
      <c r="CV174" s="489"/>
      <c r="CW174" s="489"/>
      <c r="CX174" s="489"/>
      <c r="CY174" s="489"/>
      <c r="CZ174" s="489"/>
      <c r="DA174" s="489"/>
    </row>
    <row r="175" spans="1:105" s="6" customFormat="1" ht="27.75" customHeight="1" x14ac:dyDescent="0.2">
      <c r="A175" s="486" t="s">
        <v>324</v>
      </c>
      <c r="B175" s="486"/>
      <c r="C175" s="486"/>
      <c r="D175" s="486"/>
      <c r="E175" s="486"/>
      <c r="F175" s="486"/>
      <c r="G175" s="486"/>
      <c r="H175" s="487" t="s">
        <v>325</v>
      </c>
      <c r="I175" s="487"/>
      <c r="J175" s="487"/>
      <c r="K175" s="487"/>
      <c r="L175" s="487"/>
      <c r="M175" s="487"/>
      <c r="N175" s="487"/>
      <c r="O175" s="487"/>
      <c r="P175" s="487"/>
      <c r="Q175" s="487"/>
      <c r="R175" s="487"/>
      <c r="S175" s="487"/>
      <c r="T175" s="487"/>
      <c r="U175" s="487"/>
      <c r="V175" s="487"/>
      <c r="W175" s="487"/>
      <c r="X175" s="487"/>
      <c r="Y175" s="487"/>
      <c r="Z175" s="487"/>
      <c r="AA175" s="487"/>
      <c r="AB175" s="487"/>
      <c r="AC175" s="487"/>
      <c r="AD175" s="487"/>
      <c r="AE175" s="487"/>
      <c r="AF175" s="487"/>
      <c r="AG175" s="487"/>
      <c r="AH175" s="487"/>
      <c r="AI175" s="487"/>
      <c r="AJ175" s="488" t="s">
        <v>321</v>
      </c>
      <c r="AK175" s="489"/>
      <c r="AL175" s="489"/>
      <c r="AM175" s="489"/>
      <c r="AN175" s="489"/>
      <c r="AO175" s="489"/>
      <c r="AP175" s="489"/>
      <c r="AQ175" s="489"/>
      <c r="AR175" s="489"/>
      <c r="AS175" s="489"/>
      <c r="AT175" s="489"/>
      <c r="AU175" s="489"/>
      <c r="AV175" s="489"/>
      <c r="AW175" s="489"/>
      <c r="AX175" s="489"/>
      <c r="AY175" s="490"/>
      <c r="AZ175" s="488"/>
      <c r="BA175" s="489"/>
      <c r="BB175" s="489"/>
      <c r="BC175" s="489"/>
      <c r="BD175" s="489"/>
      <c r="BE175" s="489"/>
      <c r="BF175" s="489"/>
      <c r="BG175" s="489"/>
      <c r="BH175" s="489"/>
      <c r="BI175" s="489"/>
      <c r="BJ175" s="489"/>
      <c r="BK175" s="489"/>
      <c r="BL175" s="489"/>
      <c r="BM175" s="489"/>
      <c r="BN175" s="489"/>
      <c r="BO175" s="489"/>
      <c r="BP175" s="489"/>
      <c r="BQ175" s="489"/>
      <c r="BR175" s="489"/>
      <c r="BS175" s="490"/>
      <c r="BT175" s="488"/>
      <c r="BU175" s="489"/>
      <c r="BV175" s="489"/>
      <c r="BW175" s="489"/>
      <c r="BX175" s="489"/>
      <c r="BY175" s="489"/>
      <c r="BZ175" s="489"/>
      <c r="CA175" s="489"/>
      <c r="CB175" s="489"/>
      <c r="CC175" s="489"/>
      <c r="CD175" s="489"/>
      <c r="CE175" s="489"/>
      <c r="CF175" s="489"/>
      <c r="CG175" s="489"/>
      <c r="CH175" s="489"/>
      <c r="CI175" s="489"/>
      <c r="CJ175" s="490"/>
      <c r="CK175" s="488"/>
      <c r="CL175" s="489"/>
      <c r="CM175" s="489"/>
      <c r="CN175" s="489"/>
      <c r="CO175" s="489"/>
      <c r="CP175" s="489"/>
      <c r="CQ175" s="489"/>
      <c r="CR175" s="489"/>
      <c r="CS175" s="489"/>
      <c r="CT175" s="489"/>
      <c r="CU175" s="489"/>
      <c r="CV175" s="489"/>
      <c r="CW175" s="489"/>
      <c r="CX175" s="489"/>
      <c r="CY175" s="489"/>
      <c r="CZ175" s="489"/>
      <c r="DA175" s="489"/>
    </row>
    <row r="176" spans="1:105" s="6" customFormat="1" ht="40.5" customHeight="1" x14ac:dyDescent="0.2">
      <c r="A176" s="486" t="s">
        <v>326</v>
      </c>
      <c r="B176" s="486"/>
      <c r="C176" s="486"/>
      <c r="D176" s="486"/>
      <c r="E176" s="486"/>
      <c r="F176" s="486"/>
      <c r="G176" s="486"/>
      <c r="H176" s="487" t="s">
        <v>327</v>
      </c>
      <c r="I176" s="487"/>
      <c r="J176" s="487"/>
      <c r="K176" s="487"/>
      <c r="L176" s="487"/>
      <c r="M176" s="487"/>
      <c r="N176" s="487"/>
      <c r="O176" s="487"/>
      <c r="P176" s="487"/>
      <c r="Q176" s="487"/>
      <c r="R176" s="487"/>
      <c r="S176" s="487"/>
      <c r="T176" s="487"/>
      <c r="U176" s="487"/>
      <c r="V176" s="487"/>
      <c r="W176" s="487"/>
      <c r="X176" s="487"/>
      <c r="Y176" s="487"/>
      <c r="Z176" s="487"/>
      <c r="AA176" s="487"/>
      <c r="AB176" s="487"/>
      <c r="AC176" s="487"/>
      <c r="AD176" s="487"/>
      <c r="AE176" s="487"/>
      <c r="AF176" s="487"/>
      <c r="AG176" s="487"/>
      <c r="AH176" s="487"/>
      <c r="AI176" s="487"/>
      <c r="AJ176" s="488" t="s">
        <v>321</v>
      </c>
      <c r="AK176" s="489"/>
      <c r="AL176" s="489"/>
      <c r="AM176" s="489"/>
      <c r="AN176" s="489"/>
      <c r="AO176" s="489"/>
      <c r="AP176" s="489"/>
      <c r="AQ176" s="489"/>
      <c r="AR176" s="489"/>
      <c r="AS176" s="489"/>
      <c r="AT176" s="489"/>
      <c r="AU176" s="489"/>
      <c r="AV176" s="489"/>
      <c r="AW176" s="489"/>
      <c r="AX176" s="489"/>
      <c r="AY176" s="490"/>
      <c r="AZ176" s="488"/>
      <c r="BA176" s="489"/>
      <c r="BB176" s="489"/>
      <c r="BC176" s="489"/>
      <c r="BD176" s="489"/>
      <c r="BE176" s="489"/>
      <c r="BF176" s="489"/>
      <c r="BG176" s="489"/>
      <c r="BH176" s="489"/>
      <c r="BI176" s="489"/>
      <c r="BJ176" s="489"/>
      <c r="BK176" s="489"/>
      <c r="BL176" s="489"/>
      <c r="BM176" s="489"/>
      <c r="BN176" s="489"/>
      <c r="BO176" s="489"/>
      <c r="BP176" s="489"/>
      <c r="BQ176" s="489"/>
      <c r="BR176" s="489"/>
      <c r="BS176" s="490"/>
      <c r="BT176" s="488"/>
      <c r="BU176" s="489"/>
      <c r="BV176" s="489"/>
      <c r="BW176" s="489"/>
      <c r="BX176" s="489"/>
      <c r="BY176" s="489"/>
      <c r="BZ176" s="489"/>
      <c r="CA176" s="489"/>
      <c r="CB176" s="489"/>
      <c r="CC176" s="489"/>
      <c r="CD176" s="489"/>
      <c r="CE176" s="489"/>
      <c r="CF176" s="489"/>
      <c r="CG176" s="489"/>
      <c r="CH176" s="489"/>
      <c r="CI176" s="489"/>
      <c r="CJ176" s="490"/>
      <c r="CK176" s="488"/>
      <c r="CL176" s="489"/>
      <c r="CM176" s="489"/>
      <c r="CN176" s="489"/>
      <c r="CO176" s="489"/>
      <c r="CP176" s="489"/>
      <c r="CQ176" s="489"/>
      <c r="CR176" s="489"/>
      <c r="CS176" s="489"/>
      <c r="CT176" s="489"/>
      <c r="CU176" s="489"/>
      <c r="CV176" s="489"/>
      <c r="CW176" s="489"/>
      <c r="CX176" s="489"/>
      <c r="CY176" s="489"/>
      <c r="CZ176" s="489"/>
      <c r="DA176" s="489"/>
    </row>
    <row r="177" spans="1:105" s="6" customFormat="1" ht="15" customHeight="1" x14ac:dyDescent="0.2">
      <c r="A177" s="486" t="s">
        <v>301</v>
      </c>
      <c r="B177" s="486"/>
      <c r="C177" s="486"/>
      <c r="D177" s="486"/>
      <c r="E177" s="486"/>
      <c r="F177" s="486"/>
      <c r="G177" s="486"/>
      <c r="H177" s="487" t="s">
        <v>328</v>
      </c>
      <c r="I177" s="487"/>
      <c r="J177" s="487"/>
      <c r="K177" s="487"/>
      <c r="L177" s="487"/>
      <c r="M177" s="487"/>
      <c r="N177" s="487"/>
      <c r="O177" s="487"/>
      <c r="P177" s="487"/>
      <c r="Q177" s="487"/>
      <c r="R177" s="487"/>
      <c r="S177" s="487"/>
      <c r="T177" s="487"/>
      <c r="U177" s="487"/>
      <c r="V177" s="487"/>
      <c r="W177" s="487"/>
      <c r="X177" s="487"/>
      <c r="Y177" s="487"/>
      <c r="Z177" s="487"/>
      <c r="AA177" s="487"/>
      <c r="AB177" s="487"/>
      <c r="AC177" s="487"/>
      <c r="AD177" s="487"/>
      <c r="AE177" s="487"/>
      <c r="AF177" s="487"/>
      <c r="AG177" s="487"/>
      <c r="AH177" s="487"/>
      <c r="AI177" s="487"/>
      <c r="AJ177" s="488"/>
      <c r="AK177" s="489"/>
      <c r="AL177" s="489"/>
      <c r="AM177" s="489"/>
      <c r="AN177" s="489"/>
      <c r="AO177" s="489"/>
      <c r="AP177" s="489"/>
      <c r="AQ177" s="489"/>
      <c r="AR177" s="489"/>
      <c r="AS177" s="489"/>
      <c r="AT177" s="489"/>
      <c r="AU177" s="489"/>
      <c r="AV177" s="489"/>
      <c r="AW177" s="489"/>
      <c r="AX177" s="489"/>
      <c r="AY177" s="490"/>
      <c r="AZ177" s="488"/>
      <c r="BA177" s="489"/>
      <c r="BB177" s="489"/>
      <c r="BC177" s="489"/>
      <c r="BD177" s="489"/>
      <c r="BE177" s="489"/>
      <c r="BF177" s="489"/>
      <c r="BG177" s="489"/>
      <c r="BH177" s="489"/>
      <c r="BI177" s="489"/>
      <c r="BJ177" s="489"/>
      <c r="BK177" s="489"/>
      <c r="BL177" s="489"/>
      <c r="BM177" s="489"/>
      <c r="BN177" s="489"/>
      <c r="BO177" s="489"/>
      <c r="BP177" s="489"/>
      <c r="BQ177" s="489"/>
      <c r="BR177" s="489"/>
      <c r="BS177" s="490"/>
      <c r="BT177" s="488"/>
      <c r="BU177" s="489"/>
      <c r="BV177" s="489"/>
      <c r="BW177" s="489"/>
      <c r="BX177" s="489"/>
      <c r="BY177" s="489"/>
      <c r="BZ177" s="489"/>
      <c r="CA177" s="489"/>
      <c r="CB177" s="489"/>
      <c r="CC177" s="489"/>
      <c r="CD177" s="489"/>
      <c r="CE177" s="489"/>
      <c r="CF177" s="489"/>
      <c r="CG177" s="489"/>
      <c r="CH177" s="489"/>
      <c r="CI177" s="489"/>
      <c r="CJ177" s="490"/>
      <c r="CK177" s="488"/>
      <c r="CL177" s="489"/>
      <c r="CM177" s="489"/>
      <c r="CN177" s="489"/>
      <c r="CO177" s="489"/>
      <c r="CP177" s="489"/>
      <c r="CQ177" s="489"/>
      <c r="CR177" s="489"/>
      <c r="CS177" s="489"/>
      <c r="CT177" s="489"/>
      <c r="CU177" s="489"/>
      <c r="CV177" s="489"/>
      <c r="CW177" s="489"/>
      <c r="CX177" s="489"/>
      <c r="CY177" s="489"/>
      <c r="CZ177" s="489"/>
      <c r="DA177" s="489"/>
    </row>
    <row r="178" spans="1:105" s="6" customFormat="1" ht="15" customHeight="1" x14ac:dyDescent="0.2">
      <c r="A178" s="486"/>
      <c r="B178" s="486"/>
      <c r="C178" s="486"/>
      <c r="D178" s="486"/>
      <c r="E178" s="486"/>
      <c r="F178" s="486"/>
      <c r="G178" s="486"/>
      <c r="H178" s="487" t="s">
        <v>213</v>
      </c>
      <c r="I178" s="487"/>
      <c r="J178" s="487"/>
      <c r="K178" s="487"/>
      <c r="L178" s="487"/>
      <c r="M178" s="487"/>
      <c r="N178" s="487"/>
      <c r="O178" s="487"/>
      <c r="P178" s="487"/>
      <c r="Q178" s="487"/>
      <c r="R178" s="487"/>
      <c r="S178" s="487"/>
      <c r="T178" s="487"/>
      <c r="U178" s="487"/>
      <c r="V178" s="487"/>
      <c r="W178" s="487"/>
      <c r="X178" s="487"/>
      <c r="Y178" s="487"/>
      <c r="Z178" s="487"/>
      <c r="AA178" s="487"/>
      <c r="AB178" s="487"/>
      <c r="AC178" s="487"/>
      <c r="AD178" s="487"/>
      <c r="AE178" s="487"/>
      <c r="AF178" s="487"/>
      <c r="AG178" s="487"/>
      <c r="AH178" s="487"/>
      <c r="AI178" s="487"/>
      <c r="AJ178" s="488"/>
      <c r="AK178" s="489"/>
      <c r="AL178" s="489"/>
      <c r="AM178" s="489"/>
      <c r="AN178" s="489"/>
      <c r="AO178" s="489"/>
      <c r="AP178" s="489"/>
      <c r="AQ178" s="489"/>
      <c r="AR178" s="489"/>
      <c r="AS178" s="489"/>
      <c r="AT178" s="489"/>
      <c r="AU178" s="489"/>
      <c r="AV178" s="489"/>
      <c r="AW178" s="489"/>
      <c r="AX178" s="489"/>
      <c r="AY178" s="490"/>
      <c r="AZ178" s="488"/>
      <c r="BA178" s="489"/>
      <c r="BB178" s="489"/>
      <c r="BC178" s="489"/>
      <c r="BD178" s="489"/>
      <c r="BE178" s="489"/>
      <c r="BF178" s="489"/>
      <c r="BG178" s="489"/>
      <c r="BH178" s="489"/>
      <c r="BI178" s="489"/>
      <c r="BJ178" s="489"/>
      <c r="BK178" s="489"/>
      <c r="BL178" s="489"/>
      <c r="BM178" s="489"/>
      <c r="BN178" s="489"/>
      <c r="BO178" s="489"/>
      <c r="BP178" s="489"/>
      <c r="BQ178" s="489"/>
      <c r="BR178" s="489"/>
      <c r="BS178" s="490"/>
      <c r="BT178" s="488"/>
      <c r="BU178" s="489"/>
      <c r="BV178" s="489"/>
      <c r="BW178" s="489"/>
      <c r="BX178" s="489"/>
      <c r="BY178" s="489"/>
      <c r="BZ178" s="489"/>
      <c r="CA178" s="489"/>
      <c r="CB178" s="489"/>
      <c r="CC178" s="489"/>
      <c r="CD178" s="489"/>
      <c r="CE178" s="489"/>
      <c r="CF178" s="489"/>
      <c r="CG178" s="489"/>
      <c r="CH178" s="489"/>
      <c r="CI178" s="489"/>
      <c r="CJ178" s="490"/>
      <c r="CK178" s="488"/>
      <c r="CL178" s="489"/>
      <c r="CM178" s="489"/>
      <c r="CN178" s="489"/>
      <c r="CO178" s="489"/>
      <c r="CP178" s="489"/>
      <c r="CQ178" s="489"/>
      <c r="CR178" s="489"/>
      <c r="CS178" s="489"/>
      <c r="CT178" s="489"/>
      <c r="CU178" s="489"/>
      <c r="CV178" s="489"/>
      <c r="CW178" s="489"/>
      <c r="CX178" s="489"/>
      <c r="CY178" s="489"/>
      <c r="CZ178" s="489"/>
      <c r="DA178" s="489"/>
    </row>
    <row r="179" spans="1:105" s="6" customFormat="1" ht="27.75" customHeight="1" x14ac:dyDescent="0.2">
      <c r="A179" s="486" t="s">
        <v>329</v>
      </c>
      <c r="B179" s="486"/>
      <c r="C179" s="486"/>
      <c r="D179" s="486"/>
      <c r="E179" s="486"/>
      <c r="F179" s="486"/>
      <c r="G179" s="486"/>
      <c r="H179" s="487" t="s">
        <v>330</v>
      </c>
      <c r="I179" s="487"/>
      <c r="J179" s="487"/>
      <c r="K179" s="487"/>
      <c r="L179" s="487"/>
      <c r="M179" s="487"/>
      <c r="N179" s="487"/>
      <c r="O179" s="487"/>
      <c r="P179" s="487"/>
      <c r="Q179" s="487"/>
      <c r="R179" s="487"/>
      <c r="S179" s="487"/>
      <c r="T179" s="487"/>
      <c r="U179" s="487"/>
      <c r="V179" s="487"/>
      <c r="W179" s="487"/>
      <c r="X179" s="487"/>
      <c r="Y179" s="487"/>
      <c r="Z179" s="487"/>
      <c r="AA179" s="487"/>
      <c r="AB179" s="487"/>
      <c r="AC179" s="487"/>
      <c r="AD179" s="487"/>
      <c r="AE179" s="487"/>
      <c r="AF179" s="487"/>
      <c r="AG179" s="487"/>
      <c r="AH179" s="487"/>
      <c r="AI179" s="487"/>
      <c r="AJ179" s="488" t="s">
        <v>321</v>
      </c>
      <c r="AK179" s="489"/>
      <c r="AL179" s="489"/>
      <c r="AM179" s="489"/>
      <c r="AN179" s="489"/>
      <c r="AO179" s="489"/>
      <c r="AP179" s="489"/>
      <c r="AQ179" s="489"/>
      <c r="AR179" s="489"/>
      <c r="AS179" s="489"/>
      <c r="AT179" s="489"/>
      <c r="AU179" s="489"/>
      <c r="AV179" s="489"/>
      <c r="AW179" s="489"/>
      <c r="AX179" s="489"/>
      <c r="AY179" s="490"/>
      <c r="AZ179" s="488"/>
      <c r="BA179" s="489"/>
      <c r="BB179" s="489"/>
      <c r="BC179" s="489"/>
      <c r="BD179" s="489"/>
      <c r="BE179" s="489"/>
      <c r="BF179" s="489"/>
      <c r="BG179" s="489"/>
      <c r="BH179" s="489"/>
      <c r="BI179" s="489"/>
      <c r="BJ179" s="489"/>
      <c r="BK179" s="489"/>
      <c r="BL179" s="489"/>
      <c r="BM179" s="489"/>
      <c r="BN179" s="489"/>
      <c r="BO179" s="489"/>
      <c r="BP179" s="489"/>
      <c r="BQ179" s="489"/>
      <c r="BR179" s="489"/>
      <c r="BS179" s="490"/>
      <c r="BT179" s="488"/>
      <c r="BU179" s="489"/>
      <c r="BV179" s="489"/>
      <c r="BW179" s="489"/>
      <c r="BX179" s="489"/>
      <c r="BY179" s="489"/>
      <c r="BZ179" s="489"/>
      <c r="CA179" s="489"/>
      <c r="CB179" s="489"/>
      <c r="CC179" s="489"/>
      <c r="CD179" s="489"/>
      <c r="CE179" s="489"/>
      <c r="CF179" s="489"/>
      <c r="CG179" s="489"/>
      <c r="CH179" s="489"/>
      <c r="CI179" s="489"/>
      <c r="CJ179" s="490"/>
      <c r="CK179" s="488"/>
      <c r="CL179" s="489"/>
      <c r="CM179" s="489"/>
      <c r="CN179" s="489"/>
      <c r="CO179" s="489"/>
      <c r="CP179" s="489"/>
      <c r="CQ179" s="489"/>
      <c r="CR179" s="489"/>
      <c r="CS179" s="489"/>
      <c r="CT179" s="489"/>
      <c r="CU179" s="489"/>
      <c r="CV179" s="489"/>
      <c r="CW179" s="489"/>
      <c r="CX179" s="489"/>
      <c r="CY179" s="489"/>
      <c r="CZ179" s="489"/>
      <c r="DA179" s="489"/>
    </row>
    <row r="180" spans="1:105" s="6" customFormat="1" ht="40.5" customHeight="1" x14ac:dyDescent="0.2">
      <c r="A180" s="486"/>
      <c r="B180" s="486"/>
      <c r="C180" s="486"/>
      <c r="D180" s="486"/>
      <c r="E180" s="486"/>
      <c r="F180" s="486"/>
      <c r="G180" s="486"/>
      <c r="H180" s="487" t="s">
        <v>331</v>
      </c>
      <c r="I180" s="487"/>
      <c r="J180" s="487"/>
      <c r="K180" s="487"/>
      <c r="L180" s="487"/>
      <c r="M180" s="487"/>
      <c r="N180" s="487"/>
      <c r="O180" s="487"/>
      <c r="P180" s="487"/>
      <c r="Q180" s="487"/>
      <c r="R180" s="487"/>
      <c r="S180" s="487"/>
      <c r="T180" s="487"/>
      <c r="U180" s="487"/>
      <c r="V180" s="487"/>
      <c r="W180" s="487"/>
      <c r="X180" s="487"/>
      <c r="Y180" s="487"/>
      <c r="Z180" s="487"/>
      <c r="AA180" s="487"/>
      <c r="AB180" s="487"/>
      <c r="AC180" s="487"/>
      <c r="AD180" s="487"/>
      <c r="AE180" s="487"/>
      <c r="AF180" s="487"/>
      <c r="AG180" s="487"/>
      <c r="AH180" s="487"/>
      <c r="AI180" s="487"/>
      <c r="AJ180" s="488" t="s">
        <v>332</v>
      </c>
      <c r="AK180" s="489"/>
      <c r="AL180" s="489"/>
      <c r="AM180" s="489"/>
      <c r="AN180" s="489"/>
      <c r="AO180" s="489"/>
      <c r="AP180" s="489"/>
      <c r="AQ180" s="489"/>
      <c r="AR180" s="489"/>
      <c r="AS180" s="489"/>
      <c r="AT180" s="489"/>
      <c r="AU180" s="489"/>
      <c r="AV180" s="489"/>
      <c r="AW180" s="489"/>
      <c r="AX180" s="489"/>
      <c r="AY180" s="490"/>
      <c r="AZ180" s="488"/>
      <c r="BA180" s="489"/>
      <c r="BB180" s="489"/>
      <c r="BC180" s="489"/>
      <c r="BD180" s="489"/>
      <c r="BE180" s="489"/>
      <c r="BF180" s="489"/>
      <c r="BG180" s="489"/>
      <c r="BH180" s="489"/>
      <c r="BI180" s="489"/>
      <c r="BJ180" s="489"/>
      <c r="BK180" s="489"/>
      <c r="BL180" s="489"/>
      <c r="BM180" s="489"/>
      <c r="BN180" s="489"/>
      <c r="BO180" s="489"/>
      <c r="BP180" s="489"/>
      <c r="BQ180" s="489"/>
      <c r="BR180" s="489"/>
      <c r="BS180" s="490"/>
      <c r="BT180" s="488"/>
      <c r="BU180" s="489"/>
      <c r="BV180" s="489"/>
      <c r="BW180" s="489"/>
      <c r="BX180" s="489"/>
      <c r="BY180" s="489"/>
      <c r="BZ180" s="489"/>
      <c r="CA180" s="489"/>
      <c r="CB180" s="489"/>
      <c r="CC180" s="489"/>
      <c r="CD180" s="489"/>
      <c r="CE180" s="489"/>
      <c r="CF180" s="489"/>
      <c r="CG180" s="489"/>
      <c r="CH180" s="489"/>
      <c r="CI180" s="489"/>
      <c r="CJ180" s="490"/>
      <c r="CK180" s="488"/>
      <c r="CL180" s="489"/>
      <c r="CM180" s="489"/>
      <c r="CN180" s="489"/>
      <c r="CO180" s="489"/>
      <c r="CP180" s="489"/>
      <c r="CQ180" s="489"/>
      <c r="CR180" s="489"/>
      <c r="CS180" s="489"/>
      <c r="CT180" s="489"/>
      <c r="CU180" s="489"/>
      <c r="CV180" s="489"/>
      <c r="CW180" s="489"/>
      <c r="CX180" s="489"/>
      <c r="CY180" s="489"/>
      <c r="CZ180" s="489"/>
      <c r="DA180" s="489"/>
    </row>
    <row r="181" spans="1:105" s="6" customFormat="1" ht="27.75" customHeight="1" x14ac:dyDescent="0.2">
      <c r="A181" s="486" t="s">
        <v>333</v>
      </c>
      <c r="B181" s="486"/>
      <c r="C181" s="486"/>
      <c r="D181" s="486"/>
      <c r="E181" s="486"/>
      <c r="F181" s="486"/>
      <c r="G181" s="486"/>
      <c r="H181" s="487" t="s">
        <v>334</v>
      </c>
      <c r="I181" s="487"/>
      <c r="J181" s="487"/>
      <c r="K181" s="487"/>
      <c r="L181" s="487"/>
      <c r="M181" s="487"/>
      <c r="N181" s="487"/>
      <c r="O181" s="487"/>
      <c r="P181" s="487"/>
      <c r="Q181" s="487"/>
      <c r="R181" s="487"/>
      <c r="S181" s="487"/>
      <c r="T181" s="487"/>
      <c r="U181" s="487"/>
      <c r="V181" s="487"/>
      <c r="W181" s="487"/>
      <c r="X181" s="487"/>
      <c r="Y181" s="487"/>
      <c r="Z181" s="487"/>
      <c r="AA181" s="487"/>
      <c r="AB181" s="487"/>
      <c r="AC181" s="487"/>
      <c r="AD181" s="487"/>
      <c r="AE181" s="487"/>
      <c r="AF181" s="487"/>
      <c r="AG181" s="487"/>
      <c r="AH181" s="487"/>
      <c r="AI181" s="487"/>
      <c r="AJ181" s="488" t="s">
        <v>321</v>
      </c>
      <c r="AK181" s="489"/>
      <c r="AL181" s="489"/>
      <c r="AM181" s="489"/>
      <c r="AN181" s="489"/>
      <c r="AO181" s="489"/>
      <c r="AP181" s="489"/>
      <c r="AQ181" s="489"/>
      <c r="AR181" s="489"/>
      <c r="AS181" s="489"/>
      <c r="AT181" s="489"/>
      <c r="AU181" s="489"/>
      <c r="AV181" s="489"/>
      <c r="AW181" s="489"/>
      <c r="AX181" s="489"/>
      <c r="AY181" s="490"/>
      <c r="AZ181" s="488"/>
      <c r="BA181" s="489"/>
      <c r="BB181" s="489"/>
      <c r="BC181" s="489"/>
      <c r="BD181" s="489"/>
      <c r="BE181" s="489"/>
      <c r="BF181" s="489"/>
      <c r="BG181" s="489"/>
      <c r="BH181" s="489"/>
      <c r="BI181" s="489"/>
      <c r="BJ181" s="489"/>
      <c r="BK181" s="489"/>
      <c r="BL181" s="489"/>
      <c r="BM181" s="489"/>
      <c r="BN181" s="489"/>
      <c r="BO181" s="489"/>
      <c r="BP181" s="489"/>
      <c r="BQ181" s="489"/>
      <c r="BR181" s="489"/>
      <c r="BS181" s="490"/>
      <c r="BT181" s="488"/>
      <c r="BU181" s="489"/>
      <c r="BV181" s="489"/>
      <c r="BW181" s="489"/>
      <c r="BX181" s="489"/>
      <c r="BY181" s="489"/>
      <c r="BZ181" s="489"/>
      <c r="CA181" s="489"/>
      <c r="CB181" s="489"/>
      <c r="CC181" s="489"/>
      <c r="CD181" s="489"/>
      <c r="CE181" s="489"/>
      <c r="CF181" s="489"/>
      <c r="CG181" s="489"/>
      <c r="CH181" s="489"/>
      <c r="CI181" s="489"/>
      <c r="CJ181" s="490"/>
      <c r="CK181" s="488"/>
      <c r="CL181" s="489"/>
      <c r="CM181" s="489"/>
      <c r="CN181" s="489"/>
      <c r="CO181" s="489"/>
      <c r="CP181" s="489"/>
      <c r="CQ181" s="489"/>
      <c r="CR181" s="489"/>
      <c r="CS181" s="489"/>
      <c r="CT181" s="489"/>
      <c r="CU181" s="489"/>
      <c r="CV181" s="489"/>
      <c r="CW181" s="489"/>
      <c r="CX181" s="489"/>
      <c r="CY181" s="489"/>
      <c r="CZ181" s="489"/>
      <c r="DA181" s="489"/>
    </row>
    <row r="182" spans="1:105" s="6" customFormat="1" ht="27.75" customHeight="1" x14ac:dyDescent="0.2">
      <c r="A182" s="486"/>
      <c r="B182" s="486"/>
      <c r="C182" s="486"/>
      <c r="D182" s="486"/>
      <c r="E182" s="486"/>
      <c r="F182" s="486"/>
      <c r="G182" s="486"/>
      <c r="H182" s="487" t="s">
        <v>335</v>
      </c>
      <c r="I182" s="487"/>
      <c r="J182" s="487"/>
      <c r="K182" s="487"/>
      <c r="L182" s="487"/>
      <c r="M182" s="487"/>
      <c r="N182" s="487"/>
      <c r="O182" s="487"/>
      <c r="P182" s="487"/>
      <c r="Q182" s="487"/>
      <c r="R182" s="487"/>
      <c r="S182" s="487"/>
      <c r="T182" s="487"/>
      <c r="U182" s="487"/>
      <c r="V182" s="487"/>
      <c r="W182" s="487"/>
      <c r="X182" s="487"/>
      <c r="Y182" s="487"/>
      <c r="Z182" s="487"/>
      <c r="AA182" s="487"/>
      <c r="AB182" s="487"/>
      <c r="AC182" s="487"/>
      <c r="AD182" s="487"/>
      <c r="AE182" s="487"/>
      <c r="AF182" s="487"/>
      <c r="AG182" s="487"/>
      <c r="AH182" s="487"/>
      <c r="AI182" s="487"/>
      <c r="AJ182" s="488" t="s">
        <v>336</v>
      </c>
      <c r="AK182" s="489"/>
      <c r="AL182" s="489"/>
      <c r="AM182" s="489"/>
      <c r="AN182" s="489"/>
      <c r="AO182" s="489"/>
      <c r="AP182" s="489"/>
      <c r="AQ182" s="489"/>
      <c r="AR182" s="489"/>
      <c r="AS182" s="489"/>
      <c r="AT182" s="489"/>
      <c r="AU182" s="489"/>
      <c r="AV182" s="489"/>
      <c r="AW182" s="489"/>
      <c r="AX182" s="489"/>
      <c r="AY182" s="490"/>
      <c r="AZ182" s="488"/>
      <c r="BA182" s="489"/>
      <c r="BB182" s="489"/>
      <c r="BC182" s="489"/>
      <c r="BD182" s="489"/>
      <c r="BE182" s="489"/>
      <c r="BF182" s="489"/>
      <c r="BG182" s="489"/>
      <c r="BH182" s="489"/>
      <c r="BI182" s="489"/>
      <c r="BJ182" s="489"/>
      <c r="BK182" s="489"/>
      <c r="BL182" s="489"/>
      <c r="BM182" s="489"/>
      <c r="BN182" s="489"/>
      <c r="BO182" s="489"/>
      <c r="BP182" s="489"/>
      <c r="BQ182" s="489"/>
      <c r="BR182" s="489"/>
      <c r="BS182" s="490"/>
      <c r="BT182" s="488"/>
      <c r="BU182" s="489"/>
      <c r="BV182" s="489"/>
      <c r="BW182" s="489"/>
      <c r="BX182" s="489"/>
      <c r="BY182" s="489"/>
      <c r="BZ182" s="489"/>
      <c r="CA182" s="489"/>
      <c r="CB182" s="489"/>
      <c r="CC182" s="489"/>
      <c r="CD182" s="489"/>
      <c r="CE182" s="489"/>
      <c r="CF182" s="489"/>
      <c r="CG182" s="489"/>
      <c r="CH182" s="489"/>
      <c r="CI182" s="489"/>
      <c r="CJ182" s="490"/>
      <c r="CK182" s="488"/>
      <c r="CL182" s="489"/>
      <c r="CM182" s="489"/>
      <c r="CN182" s="489"/>
      <c r="CO182" s="489"/>
      <c r="CP182" s="489"/>
      <c r="CQ182" s="489"/>
      <c r="CR182" s="489"/>
      <c r="CS182" s="489"/>
      <c r="CT182" s="489"/>
      <c r="CU182" s="489"/>
      <c r="CV182" s="489"/>
      <c r="CW182" s="489"/>
      <c r="CX182" s="489"/>
      <c r="CY182" s="489"/>
      <c r="CZ182" s="489"/>
      <c r="DA182" s="489"/>
    </row>
    <row r="183" spans="1:105" s="6" customFormat="1" ht="54" customHeight="1" x14ac:dyDescent="0.2">
      <c r="A183" s="486"/>
      <c r="B183" s="486"/>
      <c r="C183" s="486"/>
      <c r="D183" s="486"/>
      <c r="E183" s="486"/>
      <c r="F183" s="486"/>
      <c r="G183" s="486"/>
      <c r="H183" s="487" t="s">
        <v>337</v>
      </c>
      <c r="I183" s="487"/>
      <c r="J183" s="487"/>
      <c r="K183" s="487"/>
      <c r="L183" s="487"/>
      <c r="M183" s="487"/>
      <c r="N183" s="487"/>
      <c r="O183" s="487"/>
      <c r="P183" s="487"/>
      <c r="Q183" s="487"/>
      <c r="R183" s="487"/>
      <c r="S183" s="487"/>
      <c r="T183" s="487"/>
      <c r="U183" s="487"/>
      <c r="V183" s="487"/>
      <c r="W183" s="487"/>
      <c r="X183" s="487"/>
      <c r="Y183" s="487"/>
      <c r="Z183" s="487"/>
      <c r="AA183" s="487"/>
      <c r="AB183" s="487"/>
      <c r="AC183" s="487"/>
      <c r="AD183" s="487"/>
      <c r="AE183" s="487"/>
      <c r="AF183" s="487"/>
      <c r="AG183" s="487"/>
      <c r="AH183" s="487"/>
      <c r="AI183" s="487"/>
      <c r="AJ183" s="488"/>
      <c r="AK183" s="489"/>
      <c r="AL183" s="489"/>
      <c r="AM183" s="489"/>
      <c r="AN183" s="489"/>
      <c r="AO183" s="489"/>
      <c r="AP183" s="489"/>
      <c r="AQ183" s="489"/>
      <c r="AR183" s="489"/>
      <c r="AS183" s="489"/>
      <c r="AT183" s="489"/>
      <c r="AU183" s="489"/>
      <c r="AV183" s="489"/>
      <c r="AW183" s="489"/>
      <c r="AX183" s="489"/>
      <c r="AY183" s="490"/>
      <c r="AZ183" s="488"/>
      <c r="BA183" s="489"/>
      <c r="BB183" s="489"/>
      <c r="BC183" s="489"/>
      <c r="BD183" s="489"/>
      <c r="BE183" s="489"/>
      <c r="BF183" s="489"/>
      <c r="BG183" s="489"/>
      <c r="BH183" s="489"/>
      <c r="BI183" s="489"/>
      <c r="BJ183" s="489"/>
      <c r="BK183" s="489"/>
      <c r="BL183" s="489"/>
      <c r="BM183" s="489"/>
      <c r="BN183" s="489"/>
      <c r="BO183" s="489"/>
      <c r="BP183" s="489"/>
      <c r="BQ183" s="489"/>
      <c r="BR183" s="489"/>
      <c r="BS183" s="490"/>
      <c r="BT183" s="488"/>
      <c r="BU183" s="489"/>
      <c r="BV183" s="489"/>
      <c r="BW183" s="489"/>
      <c r="BX183" s="489"/>
      <c r="BY183" s="489"/>
      <c r="BZ183" s="489"/>
      <c r="CA183" s="489"/>
      <c r="CB183" s="489"/>
      <c r="CC183" s="489"/>
      <c r="CD183" s="489"/>
      <c r="CE183" s="489"/>
      <c r="CF183" s="489"/>
      <c r="CG183" s="489"/>
      <c r="CH183" s="489"/>
      <c r="CI183" s="489"/>
      <c r="CJ183" s="490"/>
      <c r="CK183" s="488"/>
      <c r="CL183" s="489"/>
      <c r="CM183" s="489"/>
      <c r="CN183" s="489"/>
      <c r="CO183" s="489"/>
      <c r="CP183" s="489"/>
      <c r="CQ183" s="489"/>
      <c r="CR183" s="489"/>
      <c r="CS183" s="489"/>
      <c r="CT183" s="489"/>
      <c r="CU183" s="489"/>
      <c r="CV183" s="489"/>
      <c r="CW183" s="489"/>
      <c r="CX183" s="489"/>
      <c r="CY183" s="489"/>
      <c r="CZ183" s="489"/>
      <c r="DA183" s="489"/>
    </row>
    <row r="184" spans="1:105" s="6" customFormat="1" ht="15" customHeight="1" x14ac:dyDescent="0.2">
      <c r="A184" s="486" t="s">
        <v>303</v>
      </c>
      <c r="B184" s="486"/>
      <c r="C184" s="486"/>
      <c r="D184" s="486"/>
      <c r="E184" s="486"/>
      <c r="F184" s="486"/>
      <c r="G184" s="486"/>
      <c r="H184" s="487" t="s">
        <v>338</v>
      </c>
      <c r="I184" s="487"/>
      <c r="J184" s="487"/>
      <c r="K184" s="487"/>
      <c r="L184" s="487"/>
      <c r="M184" s="487"/>
      <c r="N184" s="487"/>
      <c r="O184" s="487"/>
      <c r="P184" s="487"/>
      <c r="Q184" s="487"/>
      <c r="R184" s="487"/>
      <c r="S184" s="487"/>
      <c r="T184" s="487"/>
      <c r="U184" s="487"/>
      <c r="V184" s="487"/>
      <c r="W184" s="487"/>
      <c r="X184" s="487"/>
      <c r="Y184" s="487"/>
      <c r="Z184" s="487"/>
      <c r="AA184" s="487"/>
      <c r="AB184" s="487"/>
      <c r="AC184" s="487"/>
      <c r="AD184" s="487"/>
      <c r="AE184" s="487"/>
      <c r="AF184" s="487"/>
      <c r="AG184" s="487"/>
      <c r="AH184" s="487"/>
      <c r="AI184" s="487"/>
      <c r="AJ184" s="488" t="s">
        <v>321</v>
      </c>
      <c r="AK184" s="489"/>
      <c r="AL184" s="489"/>
      <c r="AM184" s="489"/>
      <c r="AN184" s="489"/>
      <c r="AO184" s="489"/>
      <c r="AP184" s="489"/>
      <c r="AQ184" s="489"/>
      <c r="AR184" s="489"/>
      <c r="AS184" s="489"/>
      <c r="AT184" s="489"/>
      <c r="AU184" s="489"/>
      <c r="AV184" s="489"/>
      <c r="AW184" s="489"/>
      <c r="AX184" s="489"/>
      <c r="AY184" s="490"/>
      <c r="AZ184" s="488"/>
      <c r="BA184" s="489"/>
      <c r="BB184" s="489"/>
      <c r="BC184" s="489"/>
      <c r="BD184" s="489"/>
      <c r="BE184" s="489"/>
      <c r="BF184" s="489"/>
      <c r="BG184" s="489"/>
      <c r="BH184" s="489"/>
      <c r="BI184" s="489"/>
      <c r="BJ184" s="489"/>
      <c r="BK184" s="489"/>
      <c r="BL184" s="489"/>
      <c r="BM184" s="489"/>
      <c r="BN184" s="489"/>
      <c r="BO184" s="489"/>
      <c r="BP184" s="489"/>
      <c r="BQ184" s="489"/>
      <c r="BR184" s="489"/>
      <c r="BS184" s="490"/>
      <c r="BT184" s="488"/>
      <c r="BU184" s="489"/>
      <c r="BV184" s="489"/>
      <c r="BW184" s="489"/>
      <c r="BX184" s="489"/>
      <c r="BY184" s="489"/>
      <c r="BZ184" s="489"/>
      <c r="CA184" s="489"/>
      <c r="CB184" s="489"/>
      <c r="CC184" s="489"/>
      <c r="CD184" s="489"/>
      <c r="CE184" s="489"/>
      <c r="CF184" s="489"/>
      <c r="CG184" s="489"/>
      <c r="CH184" s="489"/>
      <c r="CI184" s="489"/>
      <c r="CJ184" s="490"/>
      <c r="CK184" s="488"/>
      <c r="CL184" s="489"/>
      <c r="CM184" s="489"/>
      <c r="CN184" s="489"/>
      <c r="CO184" s="489"/>
      <c r="CP184" s="489"/>
      <c r="CQ184" s="489"/>
      <c r="CR184" s="489"/>
      <c r="CS184" s="489"/>
      <c r="CT184" s="489"/>
      <c r="CU184" s="489"/>
      <c r="CV184" s="489"/>
      <c r="CW184" s="489"/>
      <c r="CX184" s="489"/>
      <c r="CY184" s="489"/>
      <c r="CZ184" s="489"/>
      <c r="DA184" s="489"/>
    </row>
    <row r="185" spans="1:105" s="6" customFormat="1" ht="54" customHeight="1" x14ac:dyDescent="0.2">
      <c r="A185" s="486" t="s">
        <v>305</v>
      </c>
      <c r="B185" s="486"/>
      <c r="C185" s="486"/>
      <c r="D185" s="486"/>
      <c r="E185" s="486"/>
      <c r="F185" s="486"/>
      <c r="G185" s="486"/>
      <c r="H185" s="487" t="s">
        <v>339</v>
      </c>
      <c r="I185" s="487"/>
      <c r="J185" s="487"/>
      <c r="K185" s="487"/>
      <c r="L185" s="487"/>
      <c r="M185" s="487"/>
      <c r="N185" s="487"/>
      <c r="O185" s="487"/>
      <c r="P185" s="487"/>
      <c r="Q185" s="487"/>
      <c r="R185" s="487"/>
      <c r="S185" s="487"/>
      <c r="T185" s="487"/>
      <c r="U185" s="487"/>
      <c r="V185" s="487"/>
      <c r="W185" s="487"/>
      <c r="X185" s="487"/>
      <c r="Y185" s="487"/>
      <c r="Z185" s="487"/>
      <c r="AA185" s="487"/>
      <c r="AB185" s="487"/>
      <c r="AC185" s="487"/>
      <c r="AD185" s="487"/>
      <c r="AE185" s="487"/>
      <c r="AF185" s="487"/>
      <c r="AG185" s="487"/>
      <c r="AH185" s="487"/>
      <c r="AI185" s="487"/>
      <c r="AJ185" s="488"/>
      <c r="AK185" s="489"/>
      <c r="AL185" s="489"/>
      <c r="AM185" s="489"/>
      <c r="AN185" s="489"/>
      <c r="AO185" s="489"/>
      <c r="AP185" s="489"/>
      <c r="AQ185" s="489"/>
      <c r="AR185" s="489"/>
      <c r="AS185" s="489"/>
      <c r="AT185" s="489"/>
      <c r="AU185" s="489"/>
      <c r="AV185" s="489"/>
      <c r="AW185" s="489"/>
      <c r="AX185" s="489"/>
      <c r="AY185" s="490"/>
      <c r="AZ185" s="488"/>
      <c r="BA185" s="489"/>
      <c r="BB185" s="489"/>
      <c r="BC185" s="489"/>
      <c r="BD185" s="489"/>
      <c r="BE185" s="489"/>
      <c r="BF185" s="489"/>
      <c r="BG185" s="489"/>
      <c r="BH185" s="489"/>
      <c r="BI185" s="489"/>
      <c r="BJ185" s="489"/>
      <c r="BK185" s="489"/>
      <c r="BL185" s="489"/>
      <c r="BM185" s="489"/>
      <c r="BN185" s="489"/>
      <c r="BO185" s="489"/>
      <c r="BP185" s="489"/>
      <c r="BQ185" s="489"/>
      <c r="BR185" s="489"/>
      <c r="BS185" s="490"/>
      <c r="BT185" s="488"/>
      <c r="BU185" s="489"/>
      <c r="BV185" s="489"/>
      <c r="BW185" s="489"/>
      <c r="BX185" s="489"/>
      <c r="BY185" s="489"/>
      <c r="BZ185" s="489"/>
      <c r="CA185" s="489"/>
      <c r="CB185" s="489"/>
      <c r="CC185" s="489"/>
      <c r="CD185" s="489"/>
      <c r="CE185" s="489"/>
      <c r="CF185" s="489"/>
      <c r="CG185" s="489"/>
      <c r="CH185" s="489"/>
      <c r="CI185" s="489"/>
      <c r="CJ185" s="490"/>
      <c r="CK185" s="488"/>
      <c r="CL185" s="489"/>
      <c r="CM185" s="489"/>
      <c r="CN185" s="489"/>
      <c r="CO185" s="489"/>
      <c r="CP185" s="489"/>
      <c r="CQ185" s="489"/>
      <c r="CR185" s="489"/>
      <c r="CS185" s="489"/>
      <c r="CT185" s="489"/>
      <c r="CU185" s="489"/>
      <c r="CV185" s="489"/>
      <c r="CW185" s="489"/>
      <c r="CX185" s="489"/>
      <c r="CY185" s="489"/>
      <c r="CZ185" s="489"/>
      <c r="DA185" s="489"/>
    </row>
    <row r="186" spans="1:105" s="6" customFormat="1" ht="27.75" customHeight="1" x14ac:dyDescent="0.2">
      <c r="A186" s="486" t="s">
        <v>340</v>
      </c>
      <c r="B186" s="486"/>
      <c r="C186" s="486"/>
      <c r="D186" s="486"/>
      <c r="E186" s="486"/>
      <c r="F186" s="486"/>
      <c r="G186" s="486"/>
      <c r="H186" s="487" t="s">
        <v>341</v>
      </c>
      <c r="I186" s="487"/>
      <c r="J186" s="487"/>
      <c r="K186" s="487"/>
      <c r="L186" s="487"/>
      <c r="M186" s="487"/>
      <c r="N186" s="487"/>
      <c r="O186" s="487"/>
      <c r="P186" s="487"/>
      <c r="Q186" s="487"/>
      <c r="R186" s="487"/>
      <c r="S186" s="487"/>
      <c r="T186" s="487"/>
      <c r="U186" s="487"/>
      <c r="V186" s="487"/>
      <c r="W186" s="487"/>
      <c r="X186" s="487"/>
      <c r="Y186" s="487"/>
      <c r="Z186" s="487"/>
      <c r="AA186" s="487"/>
      <c r="AB186" s="487"/>
      <c r="AC186" s="487"/>
      <c r="AD186" s="487"/>
      <c r="AE186" s="487"/>
      <c r="AF186" s="487"/>
      <c r="AG186" s="487"/>
      <c r="AH186" s="487"/>
      <c r="AI186" s="487"/>
      <c r="AJ186" s="488" t="s">
        <v>234</v>
      </c>
      <c r="AK186" s="489"/>
      <c r="AL186" s="489"/>
      <c r="AM186" s="489"/>
      <c r="AN186" s="489"/>
      <c r="AO186" s="489"/>
      <c r="AP186" s="489"/>
      <c r="AQ186" s="489"/>
      <c r="AR186" s="489"/>
      <c r="AS186" s="489"/>
      <c r="AT186" s="489"/>
      <c r="AU186" s="489"/>
      <c r="AV186" s="489"/>
      <c r="AW186" s="489"/>
      <c r="AX186" s="489"/>
      <c r="AY186" s="490"/>
      <c r="AZ186" s="488"/>
      <c r="BA186" s="489"/>
      <c r="BB186" s="489"/>
      <c r="BC186" s="489"/>
      <c r="BD186" s="489"/>
      <c r="BE186" s="489"/>
      <c r="BF186" s="489"/>
      <c r="BG186" s="489"/>
      <c r="BH186" s="489"/>
      <c r="BI186" s="489"/>
      <c r="BJ186" s="489"/>
      <c r="BK186" s="489"/>
      <c r="BL186" s="489"/>
      <c r="BM186" s="489"/>
      <c r="BN186" s="489"/>
      <c r="BO186" s="489"/>
      <c r="BP186" s="489"/>
      <c r="BQ186" s="489"/>
      <c r="BR186" s="489"/>
      <c r="BS186" s="490"/>
      <c r="BT186" s="488"/>
      <c r="BU186" s="489"/>
      <c r="BV186" s="489"/>
      <c r="BW186" s="489"/>
      <c r="BX186" s="489"/>
      <c r="BY186" s="489"/>
      <c r="BZ186" s="489"/>
      <c r="CA186" s="489"/>
      <c r="CB186" s="489"/>
      <c r="CC186" s="489"/>
      <c r="CD186" s="489"/>
      <c r="CE186" s="489"/>
      <c r="CF186" s="489"/>
      <c r="CG186" s="489"/>
      <c r="CH186" s="489"/>
      <c r="CI186" s="489"/>
      <c r="CJ186" s="490"/>
      <c r="CK186" s="488"/>
      <c r="CL186" s="489"/>
      <c r="CM186" s="489"/>
      <c r="CN186" s="489"/>
      <c r="CO186" s="489"/>
      <c r="CP186" s="489"/>
      <c r="CQ186" s="489"/>
      <c r="CR186" s="489"/>
      <c r="CS186" s="489"/>
      <c r="CT186" s="489"/>
      <c r="CU186" s="489"/>
      <c r="CV186" s="489"/>
      <c r="CW186" s="489"/>
      <c r="CX186" s="489"/>
      <c r="CY186" s="489"/>
      <c r="CZ186" s="489"/>
      <c r="DA186" s="489"/>
    </row>
    <row r="187" spans="1:105" s="6" customFormat="1" ht="27.75" customHeight="1" x14ac:dyDescent="0.2">
      <c r="A187" s="486" t="s">
        <v>342</v>
      </c>
      <c r="B187" s="486"/>
      <c r="C187" s="486"/>
      <c r="D187" s="486"/>
      <c r="E187" s="486"/>
      <c r="F187" s="486"/>
      <c r="G187" s="486"/>
      <c r="H187" s="487" t="s">
        <v>343</v>
      </c>
      <c r="I187" s="487"/>
      <c r="J187" s="487"/>
      <c r="K187" s="487"/>
      <c r="L187" s="487"/>
      <c r="M187" s="487"/>
      <c r="N187" s="487"/>
      <c r="O187" s="487"/>
      <c r="P187" s="487"/>
      <c r="Q187" s="487"/>
      <c r="R187" s="487"/>
      <c r="S187" s="487"/>
      <c r="T187" s="487"/>
      <c r="U187" s="487"/>
      <c r="V187" s="487"/>
      <c r="W187" s="487"/>
      <c r="X187" s="487"/>
      <c r="Y187" s="487"/>
      <c r="Z187" s="487"/>
      <c r="AA187" s="487"/>
      <c r="AB187" s="487"/>
      <c r="AC187" s="487"/>
      <c r="AD187" s="487"/>
      <c r="AE187" s="487"/>
      <c r="AF187" s="487"/>
      <c r="AG187" s="487"/>
      <c r="AH187" s="487"/>
      <c r="AI187" s="487"/>
      <c r="AJ187" s="488" t="s">
        <v>237</v>
      </c>
      <c r="AK187" s="489"/>
      <c r="AL187" s="489"/>
      <c r="AM187" s="489"/>
      <c r="AN187" s="489"/>
      <c r="AO187" s="489"/>
      <c r="AP187" s="489"/>
      <c r="AQ187" s="489"/>
      <c r="AR187" s="489"/>
      <c r="AS187" s="489"/>
      <c r="AT187" s="489"/>
      <c r="AU187" s="489"/>
      <c r="AV187" s="489"/>
      <c r="AW187" s="489"/>
      <c r="AX187" s="489"/>
      <c r="AY187" s="490"/>
      <c r="AZ187" s="488"/>
      <c r="BA187" s="489"/>
      <c r="BB187" s="489"/>
      <c r="BC187" s="489"/>
      <c r="BD187" s="489"/>
      <c r="BE187" s="489"/>
      <c r="BF187" s="489"/>
      <c r="BG187" s="489"/>
      <c r="BH187" s="489"/>
      <c r="BI187" s="489"/>
      <c r="BJ187" s="489"/>
      <c r="BK187" s="489"/>
      <c r="BL187" s="489"/>
      <c r="BM187" s="489"/>
      <c r="BN187" s="489"/>
      <c r="BO187" s="489"/>
      <c r="BP187" s="489"/>
      <c r="BQ187" s="489"/>
      <c r="BR187" s="489"/>
      <c r="BS187" s="490"/>
      <c r="BT187" s="488"/>
      <c r="BU187" s="489"/>
      <c r="BV187" s="489"/>
      <c r="BW187" s="489"/>
      <c r="BX187" s="489"/>
      <c r="BY187" s="489"/>
      <c r="BZ187" s="489"/>
      <c r="CA187" s="489"/>
      <c r="CB187" s="489"/>
      <c r="CC187" s="489"/>
      <c r="CD187" s="489"/>
      <c r="CE187" s="489"/>
      <c r="CF187" s="489"/>
      <c r="CG187" s="489"/>
      <c r="CH187" s="489"/>
      <c r="CI187" s="489"/>
      <c r="CJ187" s="490"/>
      <c r="CK187" s="488"/>
      <c r="CL187" s="489"/>
      <c r="CM187" s="489"/>
      <c r="CN187" s="489"/>
      <c r="CO187" s="489"/>
      <c r="CP187" s="489"/>
      <c r="CQ187" s="489"/>
      <c r="CR187" s="489"/>
      <c r="CS187" s="489"/>
      <c r="CT187" s="489"/>
      <c r="CU187" s="489"/>
      <c r="CV187" s="489"/>
      <c r="CW187" s="489"/>
      <c r="CX187" s="489"/>
      <c r="CY187" s="489"/>
      <c r="CZ187" s="489"/>
      <c r="DA187" s="489"/>
    </row>
    <row r="188" spans="1:105" s="6" customFormat="1" ht="40.5" customHeight="1" x14ac:dyDescent="0.2">
      <c r="A188" s="486" t="s">
        <v>344</v>
      </c>
      <c r="B188" s="486"/>
      <c r="C188" s="486"/>
      <c r="D188" s="486"/>
      <c r="E188" s="486"/>
      <c r="F188" s="486"/>
      <c r="G188" s="486"/>
      <c r="H188" s="487" t="s">
        <v>345</v>
      </c>
      <c r="I188" s="487"/>
      <c r="J188" s="487"/>
      <c r="K188" s="487"/>
      <c r="L188" s="487"/>
      <c r="M188" s="487"/>
      <c r="N188" s="487"/>
      <c r="O188" s="487"/>
      <c r="P188" s="487"/>
      <c r="Q188" s="487"/>
      <c r="R188" s="487"/>
      <c r="S188" s="487"/>
      <c r="T188" s="487"/>
      <c r="U188" s="487"/>
      <c r="V188" s="487"/>
      <c r="W188" s="487"/>
      <c r="X188" s="487"/>
      <c r="Y188" s="487"/>
      <c r="Z188" s="487"/>
      <c r="AA188" s="487"/>
      <c r="AB188" s="487"/>
      <c r="AC188" s="487"/>
      <c r="AD188" s="487"/>
      <c r="AE188" s="487"/>
      <c r="AF188" s="487"/>
      <c r="AG188" s="487"/>
      <c r="AH188" s="487"/>
      <c r="AI188" s="487"/>
      <c r="AJ188" s="488"/>
      <c r="AK188" s="489"/>
      <c r="AL188" s="489"/>
      <c r="AM188" s="489"/>
      <c r="AN188" s="489"/>
      <c r="AO188" s="489"/>
      <c r="AP188" s="489"/>
      <c r="AQ188" s="489"/>
      <c r="AR188" s="489"/>
      <c r="AS188" s="489"/>
      <c r="AT188" s="489"/>
      <c r="AU188" s="489"/>
      <c r="AV188" s="489"/>
      <c r="AW188" s="489"/>
      <c r="AX188" s="489"/>
      <c r="AY188" s="490"/>
      <c r="AZ188" s="488"/>
      <c r="BA188" s="489"/>
      <c r="BB188" s="489"/>
      <c r="BC188" s="489"/>
      <c r="BD188" s="489"/>
      <c r="BE188" s="489"/>
      <c r="BF188" s="489"/>
      <c r="BG188" s="489"/>
      <c r="BH188" s="489"/>
      <c r="BI188" s="489"/>
      <c r="BJ188" s="489"/>
      <c r="BK188" s="489"/>
      <c r="BL188" s="489"/>
      <c r="BM188" s="489"/>
      <c r="BN188" s="489"/>
      <c r="BO188" s="489"/>
      <c r="BP188" s="489"/>
      <c r="BQ188" s="489"/>
      <c r="BR188" s="489"/>
      <c r="BS188" s="490"/>
      <c r="BT188" s="488"/>
      <c r="BU188" s="489"/>
      <c r="BV188" s="489"/>
      <c r="BW188" s="489"/>
      <c r="BX188" s="489"/>
      <c r="BY188" s="489"/>
      <c r="BZ188" s="489"/>
      <c r="CA188" s="489"/>
      <c r="CB188" s="489"/>
      <c r="CC188" s="489"/>
      <c r="CD188" s="489"/>
      <c r="CE188" s="489"/>
      <c r="CF188" s="489"/>
      <c r="CG188" s="489"/>
      <c r="CH188" s="489"/>
      <c r="CI188" s="489"/>
      <c r="CJ188" s="490"/>
      <c r="CK188" s="488"/>
      <c r="CL188" s="489"/>
      <c r="CM188" s="489"/>
      <c r="CN188" s="489"/>
      <c r="CO188" s="489"/>
      <c r="CP188" s="489"/>
      <c r="CQ188" s="489"/>
      <c r="CR188" s="489"/>
      <c r="CS188" s="489"/>
      <c r="CT188" s="489"/>
      <c r="CU188" s="489"/>
      <c r="CV188" s="489"/>
      <c r="CW188" s="489"/>
      <c r="CX188" s="489"/>
      <c r="CY188" s="489"/>
      <c r="CZ188" s="489"/>
      <c r="DA188" s="489"/>
    </row>
    <row r="189" spans="1:105" s="6" customFormat="1" ht="27.75" customHeight="1" x14ac:dyDescent="0.2">
      <c r="A189" s="486" t="s">
        <v>306</v>
      </c>
      <c r="B189" s="486"/>
      <c r="C189" s="486"/>
      <c r="D189" s="486"/>
      <c r="E189" s="486"/>
      <c r="F189" s="486"/>
      <c r="G189" s="486"/>
      <c r="H189" s="487" t="s">
        <v>346</v>
      </c>
      <c r="I189" s="487"/>
      <c r="J189" s="487"/>
      <c r="K189" s="487"/>
      <c r="L189" s="487"/>
      <c r="M189" s="487"/>
      <c r="N189" s="487"/>
      <c r="O189" s="487"/>
      <c r="P189" s="487"/>
      <c r="Q189" s="487"/>
      <c r="R189" s="487"/>
      <c r="S189" s="487"/>
      <c r="T189" s="487"/>
      <c r="U189" s="487"/>
      <c r="V189" s="487"/>
      <c r="W189" s="487"/>
      <c r="X189" s="487"/>
      <c r="Y189" s="487"/>
      <c r="Z189" s="487"/>
      <c r="AA189" s="487"/>
      <c r="AB189" s="487"/>
      <c r="AC189" s="487"/>
      <c r="AD189" s="487"/>
      <c r="AE189" s="487"/>
      <c r="AF189" s="487"/>
      <c r="AG189" s="487"/>
      <c r="AH189" s="487"/>
      <c r="AI189" s="487"/>
      <c r="AJ189" s="488" t="s">
        <v>321</v>
      </c>
      <c r="AK189" s="489"/>
      <c r="AL189" s="489"/>
      <c r="AM189" s="489"/>
      <c r="AN189" s="489"/>
      <c r="AO189" s="489"/>
      <c r="AP189" s="489"/>
      <c r="AQ189" s="489"/>
      <c r="AR189" s="489"/>
      <c r="AS189" s="489"/>
      <c r="AT189" s="489"/>
      <c r="AU189" s="489"/>
      <c r="AV189" s="489"/>
      <c r="AW189" s="489"/>
      <c r="AX189" s="489"/>
      <c r="AY189" s="490"/>
      <c r="AZ189" s="488"/>
      <c r="BA189" s="489"/>
      <c r="BB189" s="489"/>
      <c r="BC189" s="489"/>
      <c r="BD189" s="489"/>
      <c r="BE189" s="489"/>
      <c r="BF189" s="489"/>
      <c r="BG189" s="489"/>
      <c r="BH189" s="489"/>
      <c r="BI189" s="489"/>
      <c r="BJ189" s="489"/>
      <c r="BK189" s="489"/>
      <c r="BL189" s="489"/>
      <c r="BM189" s="489"/>
      <c r="BN189" s="489"/>
      <c r="BO189" s="489"/>
      <c r="BP189" s="489"/>
      <c r="BQ189" s="489"/>
      <c r="BR189" s="489"/>
      <c r="BS189" s="490"/>
      <c r="BT189" s="488"/>
      <c r="BU189" s="489"/>
      <c r="BV189" s="489"/>
      <c r="BW189" s="489"/>
      <c r="BX189" s="489"/>
      <c r="BY189" s="489"/>
      <c r="BZ189" s="489"/>
      <c r="CA189" s="489"/>
      <c r="CB189" s="489"/>
      <c r="CC189" s="489"/>
      <c r="CD189" s="489"/>
      <c r="CE189" s="489"/>
      <c r="CF189" s="489"/>
      <c r="CG189" s="489"/>
      <c r="CH189" s="489"/>
      <c r="CI189" s="489"/>
      <c r="CJ189" s="490"/>
      <c r="CK189" s="488"/>
      <c r="CL189" s="489"/>
      <c r="CM189" s="489"/>
      <c r="CN189" s="489"/>
      <c r="CO189" s="489"/>
      <c r="CP189" s="489"/>
      <c r="CQ189" s="489"/>
      <c r="CR189" s="489"/>
      <c r="CS189" s="489"/>
      <c r="CT189" s="489"/>
      <c r="CU189" s="489"/>
      <c r="CV189" s="489"/>
      <c r="CW189" s="489"/>
      <c r="CX189" s="489"/>
      <c r="CY189" s="489"/>
      <c r="CZ189" s="489"/>
      <c r="DA189" s="489"/>
    </row>
    <row r="190" spans="1:105" s="6" customFormat="1" ht="15" customHeight="1" x14ac:dyDescent="0.2">
      <c r="A190" s="486"/>
      <c r="B190" s="486"/>
      <c r="C190" s="486"/>
      <c r="D190" s="486"/>
      <c r="E190" s="486"/>
      <c r="F190" s="486"/>
      <c r="G190" s="486"/>
      <c r="H190" s="487" t="s">
        <v>213</v>
      </c>
      <c r="I190" s="487"/>
      <c r="J190" s="487"/>
      <c r="K190" s="487"/>
      <c r="L190" s="487"/>
      <c r="M190" s="487"/>
      <c r="N190" s="487"/>
      <c r="O190" s="487"/>
      <c r="P190" s="487"/>
      <c r="Q190" s="487"/>
      <c r="R190" s="487"/>
      <c r="S190" s="487"/>
      <c r="T190" s="487"/>
      <c r="U190" s="487"/>
      <c r="V190" s="487"/>
      <c r="W190" s="487"/>
      <c r="X190" s="487"/>
      <c r="Y190" s="487"/>
      <c r="Z190" s="487"/>
      <c r="AA190" s="487"/>
      <c r="AB190" s="487"/>
      <c r="AC190" s="487"/>
      <c r="AD190" s="487"/>
      <c r="AE190" s="487"/>
      <c r="AF190" s="487"/>
      <c r="AG190" s="487"/>
      <c r="AH190" s="487"/>
      <c r="AI190" s="487"/>
      <c r="AJ190" s="488"/>
      <c r="AK190" s="489"/>
      <c r="AL190" s="489"/>
      <c r="AM190" s="489"/>
      <c r="AN190" s="489"/>
      <c r="AO190" s="489"/>
      <c r="AP190" s="489"/>
      <c r="AQ190" s="489"/>
      <c r="AR190" s="489"/>
      <c r="AS190" s="489"/>
      <c r="AT190" s="489"/>
      <c r="AU190" s="489"/>
      <c r="AV190" s="489"/>
      <c r="AW190" s="489"/>
      <c r="AX190" s="489"/>
      <c r="AY190" s="490"/>
      <c r="AZ190" s="488"/>
      <c r="BA190" s="489"/>
      <c r="BB190" s="489"/>
      <c r="BC190" s="489"/>
      <c r="BD190" s="489"/>
      <c r="BE190" s="489"/>
      <c r="BF190" s="489"/>
      <c r="BG190" s="489"/>
      <c r="BH190" s="489"/>
      <c r="BI190" s="489"/>
      <c r="BJ190" s="489"/>
      <c r="BK190" s="489"/>
      <c r="BL190" s="489"/>
      <c r="BM190" s="489"/>
      <c r="BN190" s="489"/>
      <c r="BO190" s="489"/>
      <c r="BP190" s="489"/>
      <c r="BQ190" s="489"/>
      <c r="BR190" s="489"/>
      <c r="BS190" s="490"/>
      <c r="BT190" s="488"/>
      <c r="BU190" s="489"/>
      <c r="BV190" s="489"/>
      <c r="BW190" s="489"/>
      <c r="BX190" s="489"/>
      <c r="BY190" s="489"/>
      <c r="BZ190" s="489"/>
      <c r="CA190" s="489"/>
      <c r="CB190" s="489"/>
      <c r="CC190" s="489"/>
      <c r="CD190" s="489"/>
      <c r="CE190" s="489"/>
      <c r="CF190" s="489"/>
      <c r="CG190" s="489"/>
      <c r="CH190" s="489"/>
      <c r="CI190" s="489"/>
      <c r="CJ190" s="490"/>
      <c r="CK190" s="488"/>
      <c r="CL190" s="489"/>
      <c r="CM190" s="489"/>
      <c r="CN190" s="489"/>
      <c r="CO190" s="489"/>
      <c r="CP190" s="489"/>
      <c r="CQ190" s="489"/>
      <c r="CR190" s="489"/>
      <c r="CS190" s="489"/>
      <c r="CT190" s="489"/>
      <c r="CU190" s="489"/>
      <c r="CV190" s="489"/>
      <c r="CW190" s="489"/>
      <c r="CX190" s="489"/>
      <c r="CY190" s="489"/>
      <c r="CZ190" s="489"/>
      <c r="DA190" s="489"/>
    </row>
    <row r="191" spans="1:105" s="6" customFormat="1" ht="27.75" customHeight="1" x14ac:dyDescent="0.2">
      <c r="A191" s="486" t="s">
        <v>347</v>
      </c>
      <c r="B191" s="486"/>
      <c r="C191" s="486"/>
      <c r="D191" s="486"/>
      <c r="E191" s="486"/>
      <c r="F191" s="486"/>
      <c r="G191" s="486"/>
      <c r="H191" s="487" t="s">
        <v>348</v>
      </c>
      <c r="I191" s="487"/>
      <c r="J191" s="487"/>
      <c r="K191" s="487"/>
      <c r="L191" s="487"/>
      <c r="M191" s="487"/>
      <c r="N191" s="487"/>
      <c r="O191" s="487"/>
      <c r="P191" s="487"/>
      <c r="Q191" s="487"/>
      <c r="R191" s="487"/>
      <c r="S191" s="487"/>
      <c r="T191" s="487"/>
      <c r="U191" s="487"/>
      <c r="V191" s="487"/>
      <c r="W191" s="487"/>
      <c r="X191" s="487"/>
      <c r="Y191" s="487"/>
      <c r="Z191" s="487"/>
      <c r="AA191" s="487"/>
      <c r="AB191" s="487"/>
      <c r="AC191" s="487"/>
      <c r="AD191" s="487"/>
      <c r="AE191" s="487"/>
      <c r="AF191" s="487"/>
      <c r="AG191" s="487"/>
      <c r="AH191" s="487"/>
      <c r="AI191" s="487"/>
      <c r="AJ191" s="488" t="s">
        <v>321</v>
      </c>
      <c r="AK191" s="489"/>
      <c r="AL191" s="489"/>
      <c r="AM191" s="489"/>
      <c r="AN191" s="489"/>
      <c r="AO191" s="489"/>
      <c r="AP191" s="489"/>
      <c r="AQ191" s="489"/>
      <c r="AR191" s="489"/>
      <c r="AS191" s="489"/>
      <c r="AT191" s="489"/>
      <c r="AU191" s="489"/>
      <c r="AV191" s="489"/>
      <c r="AW191" s="489"/>
      <c r="AX191" s="489"/>
      <c r="AY191" s="490"/>
      <c r="AZ191" s="488"/>
      <c r="BA191" s="489"/>
      <c r="BB191" s="489"/>
      <c r="BC191" s="489"/>
      <c r="BD191" s="489"/>
      <c r="BE191" s="489"/>
      <c r="BF191" s="489"/>
      <c r="BG191" s="489"/>
      <c r="BH191" s="489"/>
      <c r="BI191" s="489"/>
      <c r="BJ191" s="489"/>
      <c r="BK191" s="489"/>
      <c r="BL191" s="489"/>
      <c r="BM191" s="489"/>
      <c r="BN191" s="489"/>
      <c r="BO191" s="489"/>
      <c r="BP191" s="489"/>
      <c r="BQ191" s="489"/>
      <c r="BR191" s="489"/>
      <c r="BS191" s="490"/>
      <c r="BT191" s="488"/>
      <c r="BU191" s="489"/>
      <c r="BV191" s="489"/>
      <c r="BW191" s="489"/>
      <c r="BX191" s="489"/>
      <c r="BY191" s="489"/>
      <c r="BZ191" s="489"/>
      <c r="CA191" s="489"/>
      <c r="CB191" s="489"/>
      <c r="CC191" s="489"/>
      <c r="CD191" s="489"/>
      <c r="CE191" s="489"/>
      <c r="CF191" s="489"/>
      <c r="CG191" s="489"/>
      <c r="CH191" s="489"/>
      <c r="CI191" s="489"/>
      <c r="CJ191" s="490"/>
      <c r="CK191" s="488"/>
      <c r="CL191" s="489"/>
      <c r="CM191" s="489"/>
      <c r="CN191" s="489"/>
      <c r="CO191" s="489"/>
      <c r="CP191" s="489"/>
      <c r="CQ191" s="489"/>
      <c r="CR191" s="489"/>
      <c r="CS191" s="489"/>
      <c r="CT191" s="489"/>
      <c r="CU191" s="489"/>
      <c r="CV191" s="489"/>
      <c r="CW191" s="489"/>
      <c r="CX191" s="489"/>
      <c r="CY191" s="489"/>
      <c r="CZ191" s="489"/>
      <c r="DA191" s="489"/>
    </row>
    <row r="192" spans="1:105" s="6" customFormat="1" ht="27.75" customHeight="1" x14ac:dyDescent="0.2">
      <c r="A192" s="486" t="s">
        <v>349</v>
      </c>
      <c r="B192" s="486"/>
      <c r="C192" s="486"/>
      <c r="D192" s="486"/>
      <c r="E192" s="486"/>
      <c r="F192" s="486"/>
      <c r="G192" s="486"/>
      <c r="H192" s="487" t="s">
        <v>350</v>
      </c>
      <c r="I192" s="487"/>
      <c r="J192" s="487"/>
      <c r="K192" s="487"/>
      <c r="L192" s="487"/>
      <c r="M192" s="487"/>
      <c r="N192" s="487"/>
      <c r="O192" s="487"/>
      <c r="P192" s="487"/>
      <c r="Q192" s="487"/>
      <c r="R192" s="487"/>
      <c r="S192" s="487"/>
      <c r="T192" s="487"/>
      <c r="U192" s="487"/>
      <c r="V192" s="487"/>
      <c r="W192" s="487"/>
      <c r="X192" s="487"/>
      <c r="Y192" s="487"/>
      <c r="Z192" s="487"/>
      <c r="AA192" s="487"/>
      <c r="AB192" s="487"/>
      <c r="AC192" s="487"/>
      <c r="AD192" s="487"/>
      <c r="AE192" s="487"/>
      <c r="AF192" s="487"/>
      <c r="AG192" s="487"/>
      <c r="AH192" s="487"/>
      <c r="AI192" s="487"/>
      <c r="AJ192" s="488" t="s">
        <v>321</v>
      </c>
      <c r="AK192" s="489"/>
      <c r="AL192" s="489"/>
      <c r="AM192" s="489"/>
      <c r="AN192" s="489"/>
      <c r="AO192" s="489"/>
      <c r="AP192" s="489"/>
      <c r="AQ192" s="489"/>
      <c r="AR192" s="489"/>
      <c r="AS192" s="489"/>
      <c r="AT192" s="489"/>
      <c r="AU192" s="489"/>
      <c r="AV192" s="489"/>
      <c r="AW192" s="489"/>
      <c r="AX192" s="489"/>
      <c r="AY192" s="490"/>
      <c r="AZ192" s="488"/>
      <c r="BA192" s="489"/>
      <c r="BB192" s="489"/>
      <c r="BC192" s="489"/>
      <c r="BD192" s="489"/>
      <c r="BE192" s="489"/>
      <c r="BF192" s="489"/>
      <c r="BG192" s="489"/>
      <c r="BH192" s="489"/>
      <c r="BI192" s="489"/>
      <c r="BJ192" s="489"/>
      <c r="BK192" s="489"/>
      <c r="BL192" s="489"/>
      <c r="BM192" s="489"/>
      <c r="BN192" s="489"/>
      <c r="BO192" s="489"/>
      <c r="BP192" s="489"/>
      <c r="BQ192" s="489"/>
      <c r="BR192" s="489"/>
      <c r="BS192" s="490"/>
      <c r="BT192" s="488"/>
      <c r="BU192" s="489"/>
      <c r="BV192" s="489"/>
      <c r="BW192" s="489"/>
      <c r="BX192" s="489"/>
      <c r="BY192" s="489"/>
      <c r="BZ192" s="489"/>
      <c r="CA192" s="489"/>
      <c r="CB192" s="489"/>
      <c r="CC192" s="489"/>
      <c r="CD192" s="489"/>
      <c r="CE192" s="489"/>
      <c r="CF192" s="489"/>
      <c r="CG192" s="489"/>
      <c r="CH192" s="489"/>
      <c r="CI192" s="489"/>
      <c r="CJ192" s="490"/>
      <c r="CK192" s="488"/>
      <c r="CL192" s="489"/>
      <c r="CM192" s="489"/>
      <c r="CN192" s="489"/>
      <c r="CO192" s="489"/>
      <c r="CP192" s="489"/>
      <c r="CQ192" s="489"/>
      <c r="CR192" s="489"/>
      <c r="CS192" s="489"/>
      <c r="CT192" s="489"/>
      <c r="CU192" s="489"/>
      <c r="CV192" s="489"/>
      <c r="CW192" s="489"/>
      <c r="CX192" s="489"/>
      <c r="CY192" s="489"/>
      <c r="CZ192" s="489"/>
      <c r="DA192" s="489"/>
    </row>
    <row r="193" spans="1:105" s="6" customFormat="1" ht="40.5" customHeight="1" x14ac:dyDescent="0.2">
      <c r="A193" s="486" t="s">
        <v>351</v>
      </c>
      <c r="B193" s="486"/>
      <c r="C193" s="486"/>
      <c r="D193" s="486"/>
      <c r="E193" s="486"/>
      <c r="F193" s="486"/>
      <c r="G193" s="486"/>
      <c r="H193" s="487" t="s">
        <v>352</v>
      </c>
      <c r="I193" s="487"/>
      <c r="J193" s="487"/>
      <c r="K193" s="487"/>
      <c r="L193" s="487"/>
      <c r="M193" s="487"/>
      <c r="N193" s="487"/>
      <c r="O193" s="487"/>
      <c r="P193" s="487"/>
      <c r="Q193" s="487"/>
      <c r="R193" s="487"/>
      <c r="S193" s="487"/>
      <c r="T193" s="487"/>
      <c r="U193" s="487"/>
      <c r="V193" s="487"/>
      <c r="W193" s="487"/>
      <c r="X193" s="487"/>
      <c r="Y193" s="487"/>
      <c r="Z193" s="487"/>
      <c r="AA193" s="487"/>
      <c r="AB193" s="487"/>
      <c r="AC193" s="487"/>
      <c r="AD193" s="487"/>
      <c r="AE193" s="487"/>
      <c r="AF193" s="487"/>
      <c r="AG193" s="487"/>
      <c r="AH193" s="487"/>
      <c r="AI193" s="487"/>
      <c r="AJ193" s="488" t="s">
        <v>321</v>
      </c>
      <c r="AK193" s="489"/>
      <c r="AL193" s="489"/>
      <c r="AM193" s="489"/>
      <c r="AN193" s="489"/>
      <c r="AO193" s="489"/>
      <c r="AP193" s="489"/>
      <c r="AQ193" s="489"/>
      <c r="AR193" s="489"/>
      <c r="AS193" s="489"/>
      <c r="AT193" s="489"/>
      <c r="AU193" s="489"/>
      <c r="AV193" s="489"/>
      <c r="AW193" s="489"/>
      <c r="AX193" s="489"/>
      <c r="AY193" s="490"/>
      <c r="AZ193" s="488"/>
      <c r="BA193" s="489"/>
      <c r="BB193" s="489"/>
      <c r="BC193" s="489"/>
      <c r="BD193" s="489"/>
      <c r="BE193" s="489"/>
      <c r="BF193" s="489"/>
      <c r="BG193" s="489"/>
      <c r="BH193" s="489"/>
      <c r="BI193" s="489"/>
      <c r="BJ193" s="489"/>
      <c r="BK193" s="489"/>
      <c r="BL193" s="489"/>
      <c r="BM193" s="489"/>
      <c r="BN193" s="489"/>
      <c r="BO193" s="489"/>
      <c r="BP193" s="489"/>
      <c r="BQ193" s="489"/>
      <c r="BR193" s="489"/>
      <c r="BS193" s="490"/>
      <c r="BT193" s="488"/>
      <c r="BU193" s="489"/>
      <c r="BV193" s="489"/>
      <c r="BW193" s="489"/>
      <c r="BX193" s="489"/>
      <c r="BY193" s="489"/>
      <c r="BZ193" s="489"/>
      <c r="CA193" s="489"/>
      <c r="CB193" s="489"/>
      <c r="CC193" s="489"/>
      <c r="CD193" s="489"/>
      <c r="CE193" s="489"/>
      <c r="CF193" s="489"/>
      <c r="CG193" s="489"/>
      <c r="CH193" s="489"/>
      <c r="CI193" s="489"/>
      <c r="CJ193" s="490"/>
      <c r="CK193" s="488"/>
      <c r="CL193" s="489"/>
      <c r="CM193" s="489"/>
      <c r="CN193" s="489"/>
      <c r="CO193" s="489"/>
      <c r="CP193" s="489"/>
      <c r="CQ193" s="489"/>
      <c r="CR193" s="489"/>
      <c r="CS193" s="489"/>
      <c r="CT193" s="489"/>
      <c r="CU193" s="489"/>
      <c r="CV193" s="489"/>
      <c r="CW193" s="489"/>
      <c r="CX193" s="489"/>
      <c r="CY193" s="489"/>
      <c r="CZ193" s="489"/>
      <c r="DA193" s="489"/>
    </row>
    <row r="194" spans="1:105" s="6" customFormat="1" ht="27.75" customHeight="1" x14ac:dyDescent="0.2">
      <c r="A194" s="486" t="s">
        <v>309</v>
      </c>
      <c r="B194" s="486"/>
      <c r="C194" s="486"/>
      <c r="D194" s="486"/>
      <c r="E194" s="486"/>
      <c r="F194" s="486"/>
      <c r="G194" s="486"/>
      <c r="H194" s="487" t="s">
        <v>353</v>
      </c>
      <c r="I194" s="487"/>
      <c r="J194" s="487"/>
      <c r="K194" s="487"/>
      <c r="L194" s="487"/>
      <c r="M194" s="487"/>
      <c r="N194" s="487"/>
      <c r="O194" s="487"/>
      <c r="P194" s="487"/>
      <c r="Q194" s="487"/>
      <c r="R194" s="487"/>
      <c r="S194" s="487"/>
      <c r="T194" s="487"/>
      <c r="U194" s="487"/>
      <c r="V194" s="487"/>
      <c r="W194" s="487"/>
      <c r="X194" s="487"/>
      <c r="Y194" s="487"/>
      <c r="Z194" s="487"/>
      <c r="AA194" s="487"/>
      <c r="AB194" s="487"/>
      <c r="AC194" s="487"/>
      <c r="AD194" s="487"/>
      <c r="AE194" s="487"/>
      <c r="AF194" s="487"/>
      <c r="AG194" s="487"/>
      <c r="AH194" s="487"/>
      <c r="AI194" s="487"/>
      <c r="AJ194" s="488"/>
      <c r="AK194" s="489"/>
      <c r="AL194" s="489"/>
      <c r="AM194" s="489"/>
      <c r="AN194" s="489"/>
      <c r="AO194" s="489"/>
      <c r="AP194" s="489"/>
      <c r="AQ194" s="489"/>
      <c r="AR194" s="489"/>
      <c r="AS194" s="489"/>
      <c r="AT194" s="489"/>
      <c r="AU194" s="489"/>
      <c r="AV194" s="489"/>
      <c r="AW194" s="489"/>
      <c r="AX194" s="489"/>
      <c r="AY194" s="490"/>
      <c r="AZ194" s="488"/>
      <c r="BA194" s="489"/>
      <c r="BB194" s="489"/>
      <c r="BC194" s="489"/>
      <c r="BD194" s="489"/>
      <c r="BE194" s="489"/>
      <c r="BF194" s="489"/>
      <c r="BG194" s="489"/>
      <c r="BH194" s="489"/>
      <c r="BI194" s="489"/>
      <c r="BJ194" s="489"/>
      <c r="BK194" s="489"/>
      <c r="BL194" s="489"/>
      <c r="BM194" s="489"/>
      <c r="BN194" s="489"/>
      <c r="BO194" s="489"/>
      <c r="BP194" s="489"/>
      <c r="BQ194" s="489"/>
      <c r="BR194" s="489"/>
      <c r="BS194" s="490"/>
      <c r="BT194" s="488"/>
      <c r="BU194" s="489"/>
      <c r="BV194" s="489"/>
      <c r="BW194" s="489"/>
      <c r="BX194" s="489"/>
      <c r="BY194" s="489"/>
      <c r="BZ194" s="489"/>
      <c r="CA194" s="489"/>
      <c r="CB194" s="489"/>
      <c r="CC194" s="489"/>
      <c r="CD194" s="489"/>
      <c r="CE194" s="489"/>
      <c r="CF194" s="489"/>
      <c r="CG194" s="489"/>
      <c r="CH194" s="489"/>
      <c r="CI194" s="489"/>
      <c r="CJ194" s="490"/>
      <c r="CK194" s="488"/>
      <c r="CL194" s="489"/>
      <c r="CM194" s="489"/>
      <c r="CN194" s="489"/>
      <c r="CO194" s="489"/>
      <c r="CP194" s="489"/>
      <c r="CQ194" s="489"/>
      <c r="CR194" s="489"/>
      <c r="CS194" s="489"/>
      <c r="CT194" s="489"/>
      <c r="CU194" s="489"/>
      <c r="CV194" s="489"/>
      <c r="CW194" s="489"/>
      <c r="CX194" s="489"/>
      <c r="CY194" s="489"/>
      <c r="CZ194" s="489"/>
      <c r="DA194" s="489"/>
    </row>
    <row r="195" spans="1:105" s="6" customFormat="1" ht="15" customHeight="1" x14ac:dyDescent="0.2">
      <c r="A195" s="486"/>
      <c r="B195" s="486"/>
      <c r="C195" s="486"/>
      <c r="D195" s="486"/>
      <c r="E195" s="486"/>
      <c r="F195" s="486"/>
      <c r="G195" s="486"/>
      <c r="H195" s="487" t="s">
        <v>213</v>
      </c>
      <c r="I195" s="487"/>
      <c r="J195" s="487"/>
      <c r="K195" s="487"/>
      <c r="L195" s="487"/>
      <c r="M195" s="487"/>
      <c r="N195" s="487"/>
      <c r="O195" s="487"/>
      <c r="P195" s="487"/>
      <c r="Q195" s="487"/>
      <c r="R195" s="487"/>
      <c r="S195" s="487"/>
      <c r="T195" s="487"/>
      <c r="U195" s="487"/>
      <c r="V195" s="487"/>
      <c r="W195" s="487"/>
      <c r="X195" s="487"/>
      <c r="Y195" s="487"/>
      <c r="Z195" s="487"/>
      <c r="AA195" s="487"/>
      <c r="AB195" s="487"/>
      <c r="AC195" s="487"/>
      <c r="AD195" s="487"/>
      <c r="AE195" s="487"/>
      <c r="AF195" s="487"/>
      <c r="AG195" s="487"/>
      <c r="AH195" s="487"/>
      <c r="AI195" s="487"/>
      <c r="AJ195" s="488"/>
      <c r="AK195" s="489"/>
      <c r="AL195" s="489"/>
      <c r="AM195" s="489"/>
      <c r="AN195" s="489"/>
      <c r="AO195" s="489"/>
      <c r="AP195" s="489"/>
      <c r="AQ195" s="489"/>
      <c r="AR195" s="489"/>
      <c r="AS195" s="489"/>
      <c r="AT195" s="489"/>
      <c r="AU195" s="489"/>
      <c r="AV195" s="489"/>
      <c r="AW195" s="489"/>
      <c r="AX195" s="489"/>
      <c r="AY195" s="490"/>
      <c r="AZ195" s="488"/>
      <c r="BA195" s="489"/>
      <c r="BB195" s="489"/>
      <c r="BC195" s="489"/>
      <c r="BD195" s="489"/>
      <c r="BE195" s="489"/>
      <c r="BF195" s="489"/>
      <c r="BG195" s="489"/>
      <c r="BH195" s="489"/>
      <c r="BI195" s="489"/>
      <c r="BJ195" s="489"/>
      <c r="BK195" s="489"/>
      <c r="BL195" s="489"/>
      <c r="BM195" s="489"/>
      <c r="BN195" s="489"/>
      <c r="BO195" s="489"/>
      <c r="BP195" s="489"/>
      <c r="BQ195" s="489"/>
      <c r="BR195" s="489"/>
      <c r="BS195" s="490"/>
      <c r="BT195" s="488"/>
      <c r="BU195" s="489"/>
      <c r="BV195" s="489"/>
      <c r="BW195" s="489"/>
      <c r="BX195" s="489"/>
      <c r="BY195" s="489"/>
      <c r="BZ195" s="489"/>
      <c r="CA195" s="489"/>
      <c r="CB195" s="489"/>
      <c r="CC195" s="489"/>
      <c r="CD195" s="489"/>
      <c r="CE195" s="489"/>
      <c r="CF195" s="489"/>
      <c r="CG195" s="489"/>
      <c r="CH195" s="489"/>
      <c r="CI195" s="489"/>
      <c r="CJ195" s="490"/>
      <c r="CK195" s="488"/>
      <c r="CL195" s="489"/>
      <c r="CM195" s="489"/>
      <c r="CN195" s="489"/>
      <c r="CO195" s="489"/>
      <c r="CP195" s="489"/>
      <c r="CQ195" s="489"/>
      <c r="CR195" s="489"/>
      <c r="CS195" s="489"/>
      <c r="CT195" s="489"/>
      <c r="CU195" s="489"/>
      <c r="CV195" s="489"/>
      <c r="CW195" s="489"/>
      <c r="CX195" s="489"/>
      <c r="CY195" s="489"/>
      <c r="CZ195" s="489"/>
      <c r="DA195" s="489"/>
    </row>
    <row r="196" spans="1:105" s="6" customFormat="1" ht="27.75" customHeight="1" x14ac:dyDescent="0.2">
      <c r="A196" s="486" t="s">
        <v>354</v>
      </c>
      <c r="B196" s="486"/>
      <c r="C196" s="486"/>
      <c r="D196" s="486"/>
      <c r="E196" s="486"/>
      <c r="F196" s="486"/>
      <c r="G196" s="486"/>
      <c r="H196" s="487" t="s">
        <v>355</v>
      </c>
      <c r="I196" s="487"/>
      <c r="J196" s="487"/>
      <c r="K196" s="487"/>
      <c r="L196" s="487"/>
      <c r="M196" s="487"/>
      <c r="N196" s="487"/>
      <c r="O196" s="487"/>
      <c r="P196" s="487"/>
      <c r="Q196" s="487"/>
      <c r="R196" s="487"/>
      <c r="S196" s="487"/>
      <c r="T196" s="487"/>
      <c r="U196" s="487"/>
      <c r="V196" s="487"/>
      <c r="W196" s="487"/>
      <c r="X196" s="487"/>
      <c r="Y196" s="487"/>
      <c r="Z196" s="487"/>
      <c r="AA196" s="487"/>
      <c r="AB196" s="487"/>
      <c r="AC196" s="487"/>
      <c r="AD196" s="487"/>
      <c r="AE196" s="487"/>
      <c r="AF196" s="487"/>
      <c r="AG196" s="487"/>
      <c r="AH196" s="487"/>
      <c r="AI196" s="487"/>
      <c r="AJ196" s="488" t="s">
        <v>321</v>
      </c>
      <c r="AK196" s="489"/>
      <c r="AL196" s="489"/>
      <c r="AM196" s="489"/>
      <c r="AN196" s="489"/>
      <c r="AO196" s="489"/>
      <c r="AP196" s="489"/>
      <c r="AQ196" s="489"/>
      <c r="AR196" s="489"/>
      <c r="AS196" s="489"/>
      <c r="AT196" s="489"/>
      <c r="AU196" s="489"/>
      <c r="AV196" s="489"/>
      <c r="AW196" s="489"/>
      <c r="AX196" s="489"/>
      <c r="AY196" s="490"/>
      <c r="AZ196" s="488"/>
      <c r="BA196" s="489"/>
      <c r="BB196" s="489"/>
      <c r="BC196" s="489"/>
      <c r="BD196" s="489"/>
      <c r="BE196" s="489"/>
      <c r="BF196" s="489"/>
      <c r="BG196" s="489"/>
      <c r="BH196" s="489"/>
      <c r="BI196" s="489"/>
      <c r="BJ196" s="489"/>
      <c r="BK196" s="489"/>
      <c r="BL196" s="489"/>
      <c r="BM196" s="489"/>
      <c r="BN196" s="489"/>
      <c r="BO196" s="489"/>
      <c r="BP196" s="489"/>
      <c r="BQ196" s="489"/>
      <c r="BR196" s="489"/>
      <c r="BS196" s="490"/>
      <c r="BT196" s="488"/>
      <c r="BU196" s="489"/>
      <c r="BV196" s="489"/>
      <c r="BW196" s="489"/>
      <c r="BX196" s="489"/>
      <c r="BY196" s="489"/>
      <c r="BZ196" s="489"/>
      <c r="CA196" s="489"/>
      <c r="CB196" s="489"/>
      <c r="CC196" s="489"/>
      <c r="CD196" s="489"/>
      <c r="CE196" s="489"/>
      <c r="CF196" s="489"/>
      <c r="CG196" s="489"/>
      <c r="CH196" s="489"/>
      <c r="CI196" s="489"/>
      <c r="CJ196" s="490"/>
      <c r="CK196" s="488"/>
      <c r="CL196" s="489"/>
      <c r="CM196" s="489"/>
      <c r="CN196" s="489"/>
      <c r="CO196" s="489"/>
      <c r="CP196" s="489"/>
      <c r="CQ196" s="489"/>
      <c r="CR196" s="489"/>
      <c r="CS196" s="489"/>
      <c r="CT196" s="489"/>
      <c r="CU196" s="489"/>
      <c r="CV196" s="489"/>
      <c r="CW196" s="489"/>
      <c r="CX196" s="489"/>
      <c r="CY196" s="489"/>
      <c r="CZ196" s="489"/>
      <c r="DA196" s="489"/>
    </row>
    <row r="197" spans="1:105" s="6" customFormat="1" ht="27.75" customHeight="1" x14ac:dyDescent="0.2">
      <c r="A197" s="486" t="s">
        <v>356</v>
      </c>
      <c r="B197" s="486"/>
      <c r="C197" s="486"/>
      <c r="D197" s="486"/>
      <c r="E197" s="486"/>
      <c r="F197" s="486"/>
      <c r="G197" s="486"/>
      <c r="H197" s="487" t="s">
        <v>357</v>
      </c>
      <c r="I197" s="487"/>
      <c r="J197" s="487"/>
      <c r="K197" s="487"/>
      <c r="L197" s="487"/>
      <c r="M197" s="487"/>
      <c r="N197" s="487"/>
      <c r="O197" s="487"/>
      <c r="P197" s="487"/>
      <c r="Q197" s="487"/>
      <c r="R197" s="487"/>
      <c r="S197" s="487"/>
      <c r="T197" s="487"/>
      <c r="U197" s="487"/>
      <c r="V197" s="487"/>
      <c r="W197" s="487"/>
      <c r="X197" s="487"/>
      <c r="Y197" s="487"/>
      <c r="Z197" s="487"/>
      <c r="AA197" s="487"/>
      <c r="AB197" s="487"/>
      <c r="AC197" s="487"/>
      <c r="AD197" s="487"/>
      <c r="AE197" s="487"/>
      <c r="AF197" s="487"/>
      <c r="AG197" s="487"/>
      <c r="AH197" s="487"/>
      <c r="AI197" s="487"/>
      <c r="AJ197" s="488" t="s">
        <v>321</v>
      </c>
      <c r="AK197" s="489"/>
      <c r="AL197" s="489"/>
      <c r="AM197" s="489"/>
      <c r="AN197" s="489"/>
      <c r="AO197" s="489"/>
      <c r="AP197" s="489"/>
      <c r="AQ197" s="489"/>
      <c r="AR197" s="489"/>
      <c r="AS197" s="489"/>
      <c r="AT197" s="489"/>
      <c r="AU197" s="489"/>
      <c r="AV197" s="489"/>
      <c r="AW197" s="489"/>
      <c r="AX197" s="489"/>
      <c r="AY197" s="490"/>
      <c r="AZ197" s="488"/>
      <c r="BA197" s="489"/>
      <c r="BB197" s="489"/>
      <c r="BC197" s="489"/>
      <c r="BD197" s="489"/>
      <c r="BE197" s="489"/>
      <c r="BF197" s="489"/>
      <c r="BG197" s="489"/>
      <c r="BH197" s="489"/>
      <c r="BI197" s="489"/>
      <c r="BJ197" s="489"/>
      <c r="BK197" s="489"/>
      <c r="BL197" s="489"/>
      <c r="BM197" s="489"/>
      <c r="BN197" s="489"/>
      <c r="BO197" s="489"/>
      <c r="BP197" s="489"/>
      <c r="BQ197" s="489"/>
      <c r="BR197" s="489"/>
      <c r="BS197" s="490"/>
      <c r="BT197" s="488"/>
      <c r="BU197" s="489"/>
      <c r="BV197" s="489"/>
      <c r="BW197" s="489"/>
      <c r="BX197" s="489"/>
      <c r="BY197" s="489"/>
      <c r="BZ197" s="489"/>
      <c r="CA197" s="489"/>
      <c r="CB197" s="489"/>
      <c r="CC197" s="489"/>
      <c r="CD197" s="489"/>
      <c r="CE197" s="489"/>
      <c r="CF197" s="489"/>
      <c r="CG197" s="489"/>
      <c r="CH197" s="489"/>
      <c r="CI197" s="489"/>
      <c r="CJ197" s="490"/>
      <c r="CK197" s="488"/>
      <c r="CL197" s="489"/>
      <c r="CM197" s="489"/>
      <c r="CN197" s="489"/>
      <c r="CO197" s="489"/>
      <c r="CP197" s="489"/>
      <c r="CQ197" s="489"/>
      <c r="CR197" s="489"/>
      <c r="CS197" s="489"/>
      <c r="CT197" s="489"/>
      <c r="CU197" s="489"/>
      <c r="CV197" s="489"/>
      <c r="CW197" s="489"/>
      <c r="CX197" s="489"/>
      <c r="CY197" s="489"/>
      <c r="CZ197" s="489"/>
      <c r="DA197" s="489"/>
    </row>
    <row r="198" spans="1:105" s="6" customFormat="1" ht="27.75" customHeight="1" x14ac:dyDescent="0.2">
      <c r="A198" s="486" t="s">
        <v>358</v>
      </c>
      <c r="B198" s="486"/>
      <c r="C198" s="486"/>
      <c r="D198" s="486"/>
      <c r="E198" s="486"/>
      <c r="F198" s="486"/>
      <c r="G198" s="486"/>
      <c r="H198" s="487" t="s">
        <v>359</v>
      </c>
      <c r="I198" s="487"/>
      <c r="J198" s="487"/>
      <c r="K198" s="487"/>
      <c r="L198" s="487"/>
      <c r="M198" s="487"/>
      <c r="N198" s="487"/>
      <c r="O198" s="487"/>
      <c r="P198" s="487"/>
      <c r="Q198" s="487"/>
      <c r="R198" s="487"/>
      <c r="S198" s="487"/>
      <c r="T198" s="487"/>
      <c r="U198" s="487"/>
      <c r="V198" s="487"/>
      <c r="W198" s="487"/>
      <c r="X198" s="487"/>
      <c r="Y198" s="487"/>
      <c r="Z198" s="487"/>
      <c r="AA198" s="487"/>
      <c r="AB198" s="487"/>
      <c r="AC198" s="487"/>
      <c r="AD198" s="487"/>
      <c r="AE198" s="487"/>
      <c r="AF198" s="487"/>
      <c r="AG198" s="487"/>
      <c r="AH198" s="487"/>
      <c r="AI198" s="487"/>
      <c r="AJ198" s="488"/>
      <c r="AK198" s="489"/>
      <c r="AL198" s="489"/>
      <c r="AM198" s="489"/>
      <c r="AN198" s="489"/>
      <c r="AO198" s="489"/>
      <c r="AP198" s="489"/>
      <c r="AQ198" s="489"/>
      <c r="AR198" s="489"/>
      <c r="AS198" s="489"/>
      <c r="AT198" s="489"/>
      <c r="AU198" s="489"/>
      <c r="AV198" s="489"/>
      <c r="AW198" s="489"/>
      <c r="AX198" s="489"/>
      <c r="AY198" s="490"/>
      <c r="AZ198" s="488"/>
      <c r="BA198" s="489"/>
      <c r="BB198" s="489"/>
      <c r="BC198" s="489"/>
      <c r="BD198" s="489"/>
      <c r="BE198" s="489"/>
      <c r="BF198" s="489"/>
      <c r="BG198" s="489"/>
      <c r="BH198" s="489"/>
      <c r="BI198" s="489"/>
      <c r="BJ198" s="489"/>
      <c r="BK198" s="489"/>
      <c r="BL198" s="489"/>
      <c r="BM198" s="489"/>
      <c r="BN198" s="489"/>
      <c r="BO198" s="489"/>
      <c r="BP198" s="489"/>
      <c r="BQ198" s="489"/>
      <c r="BR198" s="489"/>
      <c r="BS198" s="490"/>
      <c r="BT198" s="488"/>
      <c r="BU198" s="489"/>
      <c r="BV198" s="489"/>
      <c r="BW198" s="489"/>
      <c r="BX198" s="489"/>
      <c r="BY198" s="489"/>
      <c r="BZ198" s="489"/>
      <c r="CA198" s="489"/>
      <c r="CB198" s="489"/>
      <c r="CC198" s="489"/>
      <c r="CD198" s="489"/>
      <c r="CE198" s="489"/>
      <c r="CF198" s="489"/>
      <c r="CG198" s="489"/>
      <c r="CH198" s="489"/>
      <c r="CI198" s="489"/>
      <c r="CJ198" s="490"/>
      <c r="CK198" s="488"/>
      <c r="CL198" s="489"/>
      <c r="CM198" s="489"/>
      <c r="CN198" s="489"/>
      <c r="CO198" s="489"/>
      <c r="CP198" s="489"/>
      <c r="CQ198" s="489"/>
      <c r="CR198" s="489"/>
      <c r="CS198" s="489"/>
      <c r="CT198" s="489"/>
      <c r="CU198" s="489"/>
      <c r="CV198" s="489"/>
      <c r="CW198" s="489"/>
      <c r="CX198" s="489"/>
      <c r="CY198" s="489"/>
      <c r="CZ198" s="489"/>
      <c r="DA198" s="489"/>
    </row>
    <row r="199" spans="1:105" s="6" customFormat="1" ht="14.25" customHeight="1" x14ac:dyDescent="0.2">
      <c r="A199" s="486"/>
      <c r="B199" s="486"/>
      <c r="C199" s="486"/>
      <c r="D199" s="486"/>
      <c r="E199" s="486"/>
      <c r="F199" s="486"/>
      <c r="G199" s="486"/>
      <c r="H199" s="487" t="s">
        <v>213</v>
      </c>
      <c r="I199" s="487"/>
      <c r="J199" s="487"/>
      <c r="K199" s="487"/>
      <c r="L199" s="487"/>
      <c r="M199" s="487"/>
      <c r="N199" s="487"/>
      <c r="O199" s="487"/>
      <c r="P199" s="487"/>
      <c r="Q199" s="487"/>
      <c r="R199" s="487"/>
      <c r="S199" s="487"/>
      <c r="T199" s="487"/>
      <c r="U199" s="487"/>
      <c r="V199" s="487"/>
      <c r="W199" s="487"/>
      <c r="X199" s="487"/>
      <c r="Y199" s="487"/>
      <c r="Z199" s="487"/>
      <c r="AA199" s="487"/>
      <c r="AB199" s="487"/>
      <c r="AC199" s="487"/>
      <c r="AD199" s="487"/>
      <c r="AE199" s="487"/>
      <c r="AF199" s="487"/>
      <c r="AG199" s="487"/>
      <c r="AH199" s="487"/>
      <c r="AI199" s="487"/>
      <c r="AJ199" s="488"/>
      <c r="AK199" s="489"/>
      <c r="AL199" s="489"/>
      <c r="AM199" s="489"/>
      <c r="AN199" s="489"/>
      <c r="AO199" s="489"/>
      <c r="AP199" s="489"/>
      <c r="AQ199" s="489"/>
      <c r="AR199" s="489"/>
      <c r="AS199" s="489"/>
      <c r="AT199" s="489"/>
      <c r="AU199" s="489"/>
      <c r="AV199" s="489"/>
      <c r="AW199" s="489"/>
      <c r="AX199" s="489"/>
      <c r="AY199" s="490"/>
      <c r="AZ199" s="488"/>
      <c r="BA199" s="489"/>
      <c r="BB199" s="489"/>
      <c r="BC199" s="489"/>
      <c r="BD199" s="489"/>
      <c r="BE199" s="489"/>
      <c r="BF199" s="489"/>
      <c r="BG199" s="489"/>
      <c r="BH199" s="489"/>
      <c r="BI199" s="489"/>
      <c r="BJ199" s="489"/>
      <c r="BK199" s="489"/>
      <c r="BL199" s="489"/>
      <c r="BM199" s="489"/>
      <c r="BN199" s="489"/>
      <c r="BO199" s="489"/>
      <c r="BP199" s="489"/>
      <c r="BQ199" s="489"/>
      <c r="BR199" s="489"/>
      <c r="BS199" s="490"/>
      <c r="BT199" s="488"/>
      <c r="BU199" s="489"/>
      <c r="BV199" s="489"/>
      <c r="BW199" s="489"/>
      <c r="BX199" s="489"/>
      <c r="BY199" s="489"/>
      <c r="BZ199" s="489"/>
      <c r="CA199" s="489"/>
      <c r="CB199" s="489"/>
      <c r="CC199" s="489"/>
      <c r="CD199" s="489"/>
      <c r="CE199" s="489"/>
      <c r="CF199" s="489"/>
      <c r="CG199" s="489"/>
      <c r="CH199" s="489"/>
      <c r="CI199" s="489"/>
      <c r="CJ199" s="490"/>
      <c r="CK199" s="488"/>
      <c r="CL199" s="489"/>
      <c r="CM199" s="489"/>
      <c r="CN199" s="489"/>
      <c r="CO199" s="489"/>
      <c r="CP199" s="489"/>
      <c r="CQ199" s="489"/>
      <c r="CR199" s="489"/>
      <c r="CS199" s="489"/>
      <c r="CT199" s="489"/>
      <c r="CU199" s="489"/>
      <c r="CV199" s="489"/>
      <c r="CW199" s="489"/>
      <c r="CX199" s="489"/>
      <c r="CY199" s="489"/>
      <c r="CZ199" s="489"/>
      <c r="DA199" s="489"/>
    </row>
    <row r="200" spans="1:105" s="6" customFormat="1" ht="27.75" customHeight="1" x14ac:dyDescent="0.2">
      <c r="A200" s="486" t="s">
        <v>360</v>
      </c>
      <c r="B200" s="486"/>
      <c r="C200" s="486"/>
      <c r="D200" s="486"/>
      <c r="E200" s="486"/>
      <c r="F200" s="486"/>
      <c r="G200" s="486"/>
      <c r="H200" s="487" t="s">
        <v>348</v>
      </c>
      <c r="I200" s="487"/>
      <c r="J200" s="487"/>
      <c r="K200" s="487"/>
      <c r="L200" s="487"/>
      <c r="M200" s="487"/>
      <c r="N200" s="487"/>
      <c r="O200" s="487"/>
      <c r="P200" s="487"/>
      <c r="Q200" s="487"/>
      <c r="R200" s="487"/>
      <c r="S200" s="487"/>
      <c r="T200" s="487"/>
      <c r="U200" s="487"/>
      <c r="V200" s="487"/>
      <c r="W200" s="487"/>
      <c r="X200" s="487"/>
      <c r="Y200" s="487"/>
      <c r="Z200" s="487"/>
      <c r="AA200" s="487"/>
      <c r="AB200" s="487"/>
      <c r="AC200" s="487"/>
      <c r="AD200" s="487"/>
      <c r="AE200" s="487"/>
      <c r="AF200" s="487"/>
      <c r="AG200" s="487"/>
      <c r="AH200" s="487"/>
      <c r="AI200" s="487"/>
      <c r="AJ200" s="488" t="s">
        <v>321</v>
      </c>
      <c r="AK200" s="489"/>
      <c r="AL200" s="489"/>
      <c r="AM200" s="489"/>
      <c r="AN200" s="489"/>
      <c r="AO200" s="489"/>
      <c r="AP200" s="489"/>
      <c r="AQ200" s="489"/>
      <c r="AR200" s="489"/>
      <c r="AS200" s="489"/>
      <c r="AT200" s="489"/>
      <c r="AU200" s="489"/>
      <c r="AV200" s="489"/>
      <c r="AW200" s="489"/>
      <c r="AX200" s="489"/>
      <c r="AY200" s="490"/>
      <c r="AZ200" s="488"/>
      <c r="BA200" s="489"/>
      <c r="BB200" s="489"/>
      <c r="BC200" s="489"/>
      <c r="BD200" s="489"/>
      <c r="BE200" s="489"/>
      <c r="BF200" s="489"/>
      <c r="BG200" s="489"/>
      <c r="BH200" s="489"/>
      <c r="BI200" s="489"/>
      <c r="BJ200" s="489"/>
      <c r="BK200" s="489"/>
      <c r="BL200" s="489"/>
      <c r="BM200" s="489"/>
      <c r="BN200" s="489"/>
      <c r="BO200" s="489"/>
      <c r="BP200" s="489"/>
      <c r="BQ200" s="489"/>
      <c r="BR200" s="489"/>
      <c r="BS200" s="490"/>
      <c r="BT200" s="488"/>
      <c r="BU200" s="489"/>
      <c r="BV200" s="489"/>
      <c r="BW200" s="489"/>
      <c r="BX200" s="489"/>
      <c r="BY200" s="489"/>
      <c r="BZ200" s="489"/>
      <c r="CA200" s="489"/>
      <c r="CB200" s="489"/>
      <c r="CC200" s="489"/>
      <c r="CD200" s="489"/>
      <c r="CE200" s="489"/>
      <c r="CF200" s="489"/>
      <c r="CG200" s="489"/>
      <c r="CH200" s="489"/>
      <c r="CI200" s="489"/>
      <c r="CJ200" s="490"/>
      <c r="CK200" s="488"/>
      <c r="CL200" s="489"/>
      <c r="CM200" s="489"/>
      <c r="CN200" s="489"/>
      <c r="CO200" s="489"/>
      <c r="CP200" s="489"/>
      <c r="CQ200" s="489"/>
      <c r="CR200" s="489"/>
      <c r="CS200" s="489"/>
      <c r="CT200" s="489"/>
      <c r="CU200" s="489"/>
      <c r="CV200" s="489"/>
      <c r="CW200" s="489"/>
      <c r="CX200" s="489"/>
      <c r="CY200" s="489"/>
      <c r="CZ200" s="489"/>
      <c r="DA200" s="489"/>
    </row>
    <row r="201" spans="1:105" s="6" customFormat="1" ht="27.75" customHeight="1" x14ac:dyDescent="0.2">
      <c r="A201" s="486" t="s">
        <v>361</v>
      </c>
      <c r="B201" s="486"/>
      <c r="C201" s="486"/>
      <c r="D201" s="486"/>
      <c r="E201" s="486"/>
      <c r="F201" s="486"/>
      <c r="G201" s="486"/>
      <c r="H201" s="487" t="s">
        <v>350</v>
      </c>
      <c r="I201" s="487"/>
      <c r="J201" s="487"/>
      <c r="K201" s="487"/>
      <c r="L201" s="487"/>
      <c r="M201" s="487"/>
      <c r="N201" s="487"/>
      <c r="O201" s="487"/>
      <c r="P201" s="487"/>
      <c r="Q201" s="487"/>
      <c r="R201" s="487"/>
      <c r="S201" s="487"/>
      <c r="T201" s="487"/>
      <c r="U201" s="487"/>
      <c r="V201" s="487"/>
      <c r="W201" s="487"/>
      <c r="X201" s="487"/>
      <c r="Y201" s="487"/>
      <c r="Z201" s="487"/>
      <c r="AA201" s="487"/>
      <c r="AB201" s="487"/>
      <c r="AC201" s="487"/>
      <c r="AD201" s="487"/>
      <c r="AE201" s="487"/>
      <c r="AF201" s="487"/>
      <c r="AG201" s="487"/>
      <c r="AH201" s="487"/>
      <c r="AI201" s="487"/>
      <c r="AJ201" s="488" t="s">
        <v>321</v>
      </c>
      <c r="AK201" s="489"/>
      <c r="AL201" s="489"/>
      <c r="AM201" s="489"/>
      <c r="AN201" s="489"/>
      <c r="AO201" s="489"/>
      <c r="AP201" s="489"/>
      <c r="AQ201" s="489"/>
      <c r="AR201" s="489"/>
      <c r="AS201" s="489"/>
      <c r="AT201" s="489"/>
      <c r="AU201" s="489"/>
      <c r="AV201" s="489"/>
      <c r="AW201" s="489"/>
      <c r="AX201" s="489"/>
      <c r="AY201" s="490"/>
      <c r="AZ201" s="488"/>
      <c r="BA201" s="489"/>
      <c r="BB201" s="489"/>
      <c r="BC201" s="489"/>
      <c r="BD201" s="489"/>
      <c r="BE201" s="489"/>
      <c r="BF201" s="489"/>
      <c r="BG201" s="489"/>
      <c r="BH201" s="489"/>
      <c r="BI201" s="489"/>
      <c r="BJ201" s="489"/>
      <c r="BK201" s="489"/>
      <c r="BL201" s="489"/>
      <c r="BM201" s="489"/>
      <c r="BN201" s="489"/>
      <c r="BO201" s="489"/>
      <c r="BP201" s="489"/>
      <c r="BQ201" s="489"/>
      <c r="BR201" s="489"/>
      <c r="BS201" s="490"/>
      <c r="BT201" s="488"/>
      <c r="BU201" s="489"/>
      <c r="BV201" s="489"/>
      <c r="BW201" s="489"/>
      <c r="BX201" s="489"/>
      <c r="BY201" s="489"/>
      <c r="BZ201" s="489"/>
      <c r="CA201" s="489"/>
      <c r="CB201" s="489"/>
      <c r="CC201" s="489"/>
      <c r="CD201" s="489"/>
      <c r="CE201" s="489"/>
      <c r="CF201" s="489"/>
      <c r="CG201" s="489"/>
      <c r="CH201" s="489"/>
      <c r="CI201" s="489"/>
      <c r="CJ201" s="490"/>
      <c r="CK201" s="488"/>
      <c r="CL201" s="489"/>
      <c r="CM201" s="489"/>
      <c r="CN201" s="489"/>
      <c r="CO201" s="489"/>
      <c r="CP201" s="489"/>
      <c r="CQ201" s="489"/>
      <c r="CR201" s="489"/>
      <c r="CS201" s="489"/>
      <c r="CT201" s="489"/>
      <c r="CU201" s="489"/>
      <c r="CV201" s="489"/>
      <c r="CW201" s="489"/>
      <c r="CX201" s="489"/>
      <c r="CY201" s="489"/>
      <c r="CZ201" s="489"/>
      <c r="DA201" s="489"/>
    </row>
    <row r="202" spans="1:105" s="6" customFormat="1" ht="40.5" customHeight="1" x14ac:dyDescent="0.2">
      <c r="A202" s="486" t="s">
        <v>362</v>
      </c>
      <c r="B202" s="486"/>
      <c r="C202" s="486"/>
      <c r="D202" s="486"/>
      <c r="E202" s="486"/>
      <c r="F202" s="486"/>
      <c r="G202" s="486"/>
      <c r="H202" s="487" t="s">
        <v>352</v>
      </c>
      <c r="I202" s="487"/>
      <c r="J202" s="487"/>
      <c r="K202" s="487"/>
      <c r="L202" s="487"/>
      <c r="M202" s="487"/>
      <c r="N202" s="487"/>
      <c r="O202" s="487"/>
      <c r="P202" s="487"/>
      <c r="Q202" s="487"/>
      <c r="R202" s="487"/>
      <c r="S202" s="487"/>
      <c r="T202" s="487"/>
      <c r="U202" s="487"/>
      <c r="V202" s="487"/>
      <c r="W202" s="487"/>
      <c r="X202" s="487"/>
      <c r="Y202" s="487"/>
      <c r="Z202" s="487"/>
      <c r="AA202" s="487"/>
      <c r="AB202" s="487"/>
      <c r="AC202" s="487"/>
      <c r="AD202" s="487"/>
      <c r="AE202" s="487"/>
      <c r="AF202" s="487"/>
      <c r="AG202" s="487"/>
      <c r="AH202" s="487"/>
      <c r="AI202" s="487"/>
      <c r="AJ202" s="488" t="s">
        <v>321</v>
      </c>
      <c r="AK202" s="489"/>
      <c r="AL202" s="489"/>
      <c r="AM202" s="489"/>
      <c r="AN202" s="489"/>
      <c r="AO202" s="489"/>
      <c r="AP202" s="489"/>
      <c r="AQ202" s="489"/>
      <c r="AR202" s="489"/>
      <c r="AS202" s="489"/>
      <c r="AT202" s="489"/>
      <c r="AU202" s="489"/>
      <c r="AV202" s="489"/>
      <c r="AW202" s="489"/>
      <c r="AX202" s="489"/>
      <c r="AY202" s="490"/>
      <c r="AZ202" s="488"/>
      <c r="BA202" s="489"/>
      <c r="BB202" s="489"/>
      <c r="BC202" s="489"/>
      <c r="BD202" s="489"/>
      <c r="BE202" s="489"/>
      <c r="BF202" s="489"/>
      <c r="BG202" s="489"/>
      <c r="BH202" s="489"/>
      <c r="BI202" s="489"/>
      <c r="BJ202" s="489"/>
      <c r="BK202" s="489"/>
      <c r="BL202" s="489"/>
      <c r="BM202" s="489"/>
      <c r="BN202" s="489"/>
      <c r="BO202" s="489"/>
      <c r="BP202" s="489"/>
      <c r="BQ202" s="489"/>
      <c r="BR202" s="489"/>
      <c r="BS202" s="490"/>
      <c r="BT202" s="488"/>
      <c r="BU202" s="489"/>
      <c r="BV202" s="489"/>
      <c r="BW202" s="489"/>
      <c r="BX202" s="489"/>
      <c r="BY202" s="489"/>
      <c r="BZ202" s="489"/>
      <c r="CA202" s="489"/>
      <c r="CB202" s="489"/>
      <c r="CC202" s="489"/>
      <c r="CD202" s="489"/>
      <c r="CE202" s="489"/>
      <c r="CF202" s="489"/>
      <c r="CG202" s="489"/>
      <c r="CH202" s="489"/>
      <c r="CI202" s="489"/>
      <c r="CJ202" s="490"/>
      <c r="CK202" s="488"/>
      <c r="CL202" s="489"/>
      <c r="CM202" s="489"/>
      <c r="CN202" s="489"/>
      <c r="CO202" s="489"/>
      <c r="CP202" s="489"/>
      <c r="CQ202" s="489"/>
      <c r="CR202" s="489"/>
      <c r="CS202" s="489"/>
      <c r="CT202" s="489"/>
      <c r="CU202" s="489"/>
      <c r="CV202" s="489"/>
      <c r="CW202" s="489"/>
      <c r="CX202" s="489"/>
      <c r="CY202" s="489"/>
      <c r="CZ202" s="489"/>
      <c r="DA202" s="489"/>
    </row>
    <row r="203" spans="1:105" s="6" customFormat="1" ht="40.5" customHeight="1" x14ac:dyDescent="0.2">
      <c r="A203" s="486" t="s">
        <v>363</v>
      </c>
      <c r="B203" s="486"/>
      <c r="C203" s="486"/>
      <c r="D203" s="486"/>
      <c r="E203" s="486"/>
      <c r="F203" s="486"/>
      <c r="G203" s="486"/>
      <c r="H203" s="487" t="s">
        <v>364</v>
      </c>
      <c r="I203" s="487"/>
      <c r="J203" s="487"/>
      <c r="K203" s="487"/>
      <c r="L203" s="487"/>
      <c r="M203" s="487"/>
      <c r="N203" s="487"/>
      <c r="O203" s="487"/>
      <c r="P203" s="487"/>
      <c r="Q203" s="487"/>
      <c r="R203" s="487"/>
      <c r="S203" s="487"/>
      <c r="T203" s="487"/>
      <c r="U203" s="487"/>
      <c r="V203" s="487"/>
      <c r="W203" s="487"/>
      <c r="X203" s="487"/>
      <c r="Y203" s="487"/>
      <c r="Z203" s="487"/>
      <c r="AA203" s="487"/>
      <c r="AB203" s="487"/>
      <c r="AC203" s="487"/>
      <c r="AD203" s="487"/>
      <c r="AE203" s="487"/>
      <c r="AF203" s="487"/>
      <c r="AG203" s="487"/>
      <c r="AH203" s="487"/>
      <c r="AI203" s="487"/>
      <c r="AJ203" s="488"/>
      <c r="AK203" s="489"/>
      <c r="AL203" s="489"/>
      <c r="AM203" s="489"/>
      <c r="AN203" s="489"/>
      <c r="AO203" s="489"/>
      <c r="AP203" s="489"/>
      <c r="AQ203" s="489"/>
      <c r="AR203" s="489"/>
      <c r="AS203" s="489"/>
      <c r="AT203" s="489"/>
      <c r="AU203" s="489"/>
      <c r="AV203" s="489"/>
      <c r="AW203" s="489"/>
      <c r="AX203" s="489"/>
      <c r="AY203" s="490"/>
      <c r="AZ203" s="488"/>
      <c r="BA203" s="489"/>
      <c r="BB203" s="489"/>
      <c r="BC203" s="489"/>
      <c r="BD203" s="489"/>
      <c r="BE203" s="489"/>
      <c r="BF203" s="489"/>
      <c r="BG203" s="489"/>
      <c r="BH203" s="489"/>
      <c r="BI203" s="489"/>
      <c r="BJ203" s="489"/>
      <c r="BK203" s="489"/>
      <c r="BL203" s="489"/>
      <c r="BM203" s="489"/>
      <c r="BN203" s="489"/>
      <c r="BO203" s="489"/>
      <c r="BP203" s="489"/>
      <c r="BQ203" s="489"/>
      <c r="BR203" s="489"/>
      <c r="BS203" s="490"/>
      <c r="BT203" s="488"/>
      <c r="BU203" s="489"/>
      <c r="BV203" s="489"/>
      <c r="BW203" s="489"/>
      <c r="BX203" s="489"/>
      <c r="BY203" s="489"/>
      <c r="BZ203" s="489"/>
      <c r="CA203" s="489"/>
      <c r="CB203" s="489"/>
      <c r="CC203" s="489"/>
      <c r="CD203" s="489"/>
      <c r="CE203" s="489"/>
      <c r="CF203" s="489"/>
      <c r="CG203" s="489"/>
      <c r="CH203" s="489"/>
      <c r="CI203" s="489"/>
      <c r="CJ203" s="490"/>
      <c r="CK203" s="488"/>
      <c r="CL203" s="489"/>
      <c r="CM203" s="489"/>
      <c r="CN203" s="489"/>
      <c r="CO203" s="489"/>
      <c r="CP203" s="489"/>
      <c r="CQ203" s="489"/>
      <c r="CR203" s="489"/>
      <c r="CS203" s="489"/>
      <c r="CT203" s="489"/>
      <c r="CU203" s="489"/>
      <c r="CV203" s="489"/>
      <c r="CW203" s="489"/>
      <c r="CX203" s="489"/>
      <c r="CY203" s="489"/>
      <c r="CZ203" s="489"/>
      <c r="DA203" s="489"/>
    </row>
    <row r="204" spans="1:105" s="6" customFormat="1" ht="15" customHeight="1" x14ac:dyDescent="0.2">
      <c r="A204" s="486"/>
      <c r="B204" s="486"/>
      <c r="C204" s="486"/>
      <c r="D204" s="486"/>
      <c r="E204" s="486"/>
      <c r="F204" s="486"/>
      <c r="G204" s="486"/>
      <c r="H204" s="487" t="s">
        <v>213</v>
      </c>
      <c r="I204" s="487"/>
      <c r="J204" s="487"/>
      <c r="K204" s="487"/>
      <c r="L204" s="487"/>
      <c r="M204" s="487"/>
      <c r="N204" s="487"/>
      <c r="O204" s="487"/>
      <c r="P204" s="487"/>
      <c r="Q204" s="487"/>
      <c r="R204" s="487"/>
      <c r="S204" s="487"/>
      <c r="T204" s="487"/>
      <c r="U204" s="487"/>
      <c r="V204" s="487"/>
      <c r="W204" s="487"/>
      <c r="X204" s="487"/>
      <c r="Y204" s="487"/>
      <c r="Z204" s="487"/>
      <c r="AA204" s="487"/>
      <c r="AB204" s="487"/>
      <c r="AC204" s="487"/>
      <c r="AD204" s="487"/>
      <c r="AE204" s="487"/>
      <c r="AF204" s="487"/>
      <c r="AG204" s="487"/>
      <c r="AH204" s="487"/>
      <c r="AI204" s="487"/>
      <c r="AJ204" s="488"/>
      <c r="AK204" s="489"/>
      <c r="AL204" s="489"/>
      <c r="AM204" s="489"/>
      <c r="AN204" s="489"/>
      <c r="AO204" s="489"/>
      <c r="AP204" s="489"/>
      <c r="AQ204" s="489"/>
      <c r="AR204" s="489"/>
      <c r="AS204" s="489"/>
      <c r="AT204" s="489"/>
      <c r="AU204" s="489"/>
      <c r="AV204" s="489"/>
      <c r="AW204" s="489"/>
      <c r="AX204" s="489"/>
      <c r="AY204" s="490"/>
      <c r="AZ204" s="488"/>
      <c r="BA204" s="489"/>
      <c r="BB204" s="489"/>
      <c r="BC204" s="489"/>
      <c r="BD204" s="489"/>
      <c r="BE204" s="489"/>
      <c r="BF204" s="489"/>
      <c r="BG204" s="489"/>
      <c r="BH204" s="489"/>
      <c r="BI204" s="489"/>
      <c r="BJ204" s="489"/>
      <c r="BK204" s="489"/>
      <c r="BL204" s="489"/>
      <c r="BM204" s="489"/>
      <c r="BN204" s="489"/>
      <c r="BO204" s="489"/>
      <c r="BP204" s="489"/>
      <c r="BQ204" s="489"/>
      <c r="BR204" s="489"/>
      <c r="BS204" s="490"/>
      <c r="BT204" s="488"/>
      <c r="BU204" s="489"/>
      <c r="BV204" s="489"/>
      <c r="BW204" s="489"/>
      <c r="BX204" s="489"/>
      <c r="BY204" s="489"/>
      <c r="BZ204" s="489"/>
      <c r="CA204" s="489"/>
      <c r="CB204" s="489"/>
      <c r="CC204" s="489"/>
      <c r="CD204" s="489"/>
      <c r="CE204" s="489"/>
      <c r="CF204" s="489"/>
      <c r="CG204" s="489"/>
      <c r="CH204" s="489"/>
      <c r="CI204" s="489"/>
      <c r="CJ204" s="490"/>
      <c r="CK204" s="488"/>
      <c r="CL204" s="489"/>
      <c r="CM204" s="489"/>
      <c r="CN204" s="489"/>
      <c r="CO204" s="489"/>
      <c r="CP204" s="489"/>
      <c r="CQ204" s="489"/>
      <c r="CR204" s="489"/>
      <c r="CS204" s="489"/>
      <c r="CT204" s="489"/>
      <c r="CU204" s="489"/>
      <c r="CV204" s="489"/>
      <c r="CW204" s="489"/>
      <c r="CX204" s="489"/>
      <c r="CY204" s="489"/>
      <c r="CZ204" s="489"/>
      <c r="DA204" s="489"/>
    </row>
    <row r="205" spans="1:105" s="6" customFormat="1" ht="27.75" customHeight="1" x14ac:dyDescent="0.2">
      <c r="A205" s="486" t="s">
        <v>365</v>
      </c>
      <c r="B205" s="486"/>
      <c r="C205" s="486"/>
      <c r="D205" s="486"/>
      <c r="E205" s="486"/>
      <c r="F205" s="486"/>
      <c r="G205" s="486"/>
      <c r="H205" s="487" t="s">
        <v>348</v>
      </c>
      <c r="I205" s="487"/>
      <c r="J205" s="487"/>
      <c r="K205" s="487"/>
      <c r="L205" s="487"/>
      <c r="M205" s="487"/>
      <c r="N205" s="487"/>
      <c r="O205" s="487"/>
      <c r="P205" s="487"/>
      <c r="Q205" s="487"/>
      <c r="R205" s="487"/>
      <c r="S205" s="487"/>
      <c r="T205" s="487"/>
      <c r="U205" s="487"/>
      <c r="V205" s="487"/>
      <c r="W205" s="487"/>
      <c r="X205" s="487"/>
      <c r="Y205" s="487"/>
      <c r="Z205" s="487"/>
      <c r="AA205" s="487"/>
      <c r="AB205" s="487"/>
      <c r="AC205" s="487"/>
      <c r="AD205" s="487"/>
      <c r="AE205" s="487"/>
      <c r="AF205" s="487"/>
      <c r="AG205" s="487"/>
      <c r="AH205" s="487"/>
      <c r="AI205" s="487"/>
      <c r="AJ205" s="488" t="s">
        <v>321</v>
      </c>
      <c r="AK205" s="489"/>
      <c r="AL205" s="489"/>
      <c r="AM205" s="489"/>
      <c r="AN205" s="489"/>
      <c r="AO205" s="489"/>
      <c r="AP205" s="489"/>
      <c r="AQ205" s="489"/>
      <c r="AR205" s="489"/>
      <c r="AS205" s="489"/>
      <c r="AT205" s="489"/>
      <c r="AU205" s="489"/>
      <c r="AV205" s="489"/>
      <c r="AW205" s="489"/>
      <c r="AX205" s="489"/>
      <c r="AY205" s="490"/>
      <c r="AZ205" s="488"/>
      <c r="BA205" s="489"/>
      <c r="BB205" s="489"/>
      <c r="BC205" s="489"/>
      <c r="BD205" s="489"/>
      <c r="BE205" s="489"/>
      <c r="BF205" s="489"/>
      <c r="BG205" s="489"/>
      <c r="BH205" s="489"/>
      <c r="BI205" s="489"/>
      <c r="BJ205" s="489"/>
      <c r="BK205" s="489"/>
      <c r="BL205" s="489"/>
      <c r="BM205" s="489"/>
      <c r="BN205" s="489"/>
      <c r="BO205" s="489"/>
      <c r="BP205" s="489"/>
      <c r="BQ205" s="489"/>
      <c r="BR205" s="489"/>
      <c r="BS205" s="490"/>
      <c r="BT205" s="488"/>
      <c r="BU205" s="489"/>
      <c r="BV205" s="489"/>
      <c r="BW205" s="489"/>
      <c r="BX205" s="489"/>
      <c r="BY205" s="489"/>
      <c r="BZ205" s="489"/>
      <c r="CA205" s="489"/>
      <c r="CB205" s="489"/>
      <c r="CC205" s="489"/>
      <c r="CD205" s="489"/>
      <c r="CE205" s="489"/>
      <c r="CF205" s="489"/>
      <c r="CG205" s="489"/>
      <c r="CH205" s="489"/>
      <c r="CI205" s="489"/>
      <c r="CJ205" s="490"/>
      <c r="CK205" s="488"/>
      <c r="CL205" s="489"/>
      <c r="CM205" s="489"/>
      <c r="CN205" s="489"/>
      <c r="CO205" s="489"/>
      <c r="CP205" s="489"/>
      <c r="CQ205" s="489"/>
      <c r="CR205" s="489"/>
      <c r="CS205" s="489"/>
      <c r="CT205" s="489"/>
      <c r="CU205" s="489"/>
      <c r="CV205" s="489"/>
      <c r="CW205" s="489"/>
      <c r="CX205" s="489"/>
      <c r="CY205" s="489"/>
      <c r="CZ205" s="489"/>
      <c r="DA205" s="489"/>
    </row>
    <row r="206" spans="1:105" s="6" customFormat="1" ht="27.75" customHeight="1" x14ac:dyDescent="0.2">
      <c r="A206" s="486" t="s">
        <v>366</v>
      </c>
      <c r="B206" s="486"/>
      <c r="C206" s="486"/>
      <c r="D206" s="486"/>
      <c r="E206" s="486"/>
      <c r="F206" s="486"/>
      <c r="G206" s="486"/>
      <c r="H206" s="487" t="s">
        <v>350</v>
      </c>
      <c r="I206" s="487"/>
      <c r="J206" s="487"/>
      <c r="K206" s="487"/>
      <c r="L206" s="487"/>
      <c r="M206" s="487"/>
      <c r="N206" s="487"/>
      <c r="O206" s="487"/>
      <c r="P206" s="487"/>
      <c r="Q206" s="487"/>
      <c r="R206" s="487"/>
      <c r="S206" s="487"/>
      <c r="T206" s="487"/>
      <c r="U206" s="487"/>
      <c r="V206" s="487"/>
      <c r="W206" s="487"/>
      <c r="X206" s="487"/>
      <c r="Y206" s="487"/>
      <c r="Z206" s="487"/>
      <c r="AA206" s="487"/>
      <c r="AB206" s="487"/>
      <c r="AC206" s="487"/>
      <c r="AD206" s="487"/>
      <c r="AE206" s="487"/>
      <c r="AF206" s="487"/>
      <c r="AG206" s="487"/>
      <c r="AH206" s="487"/>
      <c r="AI206" s="487"/>
      <c r="AJ206" s="488" t="s">
        <v>321</v>
      </c>
      <c r="AK206" s="489"/>
      <c r="AL206" s="489"/>
      <c r="AM206" s="489"/>
      <c r="AN206" s="489"/>
      <c r="AO206" s="489"/>
      <c r="AP206" s="489"/>
      <c r="AQ206" s="489"/>
      <c r="AR206" s="489"/>
      <c r="AS206" s="489"/>
      <c r="AT206" s="489"/>
      <c r="AU206" s="489"/>
      <c r="AV206" s="489"/>
      <c r="AW206" s="489"/>
      <c r="AX206" s="489"/>
      <c r="AY206" s="490"/>
      <c r="AZ206" s="488"/>
      <c r="BA206" s="489"/>
      <c r="BB206" s="489"/>
      <c r="BC206" s="489"/>
      <c r="BD206" s="489"/>
      <c r="BE206" s="489"/>
      <c r="BF206" s="489"/>
      <c r="BG206" s="489"/>
      <c r="BH206" s="489"/>
      <c r="BI206" s="489"/>
      <c r="BJ206" s="489"/>
      <c r="BK206" s="489"/>
      <c r="BL206" s="489"/>
      <c r="BM206" s="489"/>
      <c r="BN206" s="489"/>
      <c r="BO206" s="489"/>
      <c r="BP206" s="489"/>
      <c r="BQ206" s="489"/>
      <c r="BR206" s="489"/>
      <c r="BS206" s="490"/>
      <c r="BT206" s="488"/>
      <c r="BU206" s="489"/>
      <c r="BV206" s="489"/>
      <c r="BW206" s="489"/>
      <c r="BX206" s="489"/>
      <c r="BY206" s="489"/>
      <c r="BZ206" s="489"/>
      <c r="CA206" s="489"/>
      <c r="CB206" s="489"/>
      <c r="CC206" s="489"/>
      <c r="CD206" s="489"/>
      <c r="CE206" s="489"/>
      <c r="CF206" s="489"/>
      <c r="CG206" s="489"/>
      <c r="CH206" s="489"/>
      <c r="CI206" s="489"/>
      <c r="CJ206" s="490"/>
      <c r="CK206" s="488"/>
      <c r="CL206" s="489"/>
      <c r="CM206" s="489"/>
      <c r="CN206" s="489"/>
      <c r="CO206" s="489"/>
      <c r="CP206" s="489"/>
      <c r="CQ206" s="489"/>
      <c r="CR206" s="489"/>
      <c r="CS206" s="489"/>
      <c r="CT206" s="489"/>
      <c r="CU206" s="489"/>
      <c r="CV206" s="489"/>
      <c r="CW206" s="489"/>
      <c r="CX206" s="489"/>
      <c r="CY206" s="489"/>
      <c r="CZ206" s="489"/>
      <c r="DA206" s="489"/>
    </row>
    <row r="207" spans="1:105" s="6" customFormat="1" ht="40.5" customHeight="1" x14ac:dyDescent="0.2">
      <c r="A207" s="486" t="s">
        <v>367</v>
      </c>
      <c r="B207" s="486"/>
      <c r="C207" s="486"/>
      <c r="D207" s="486"/>
      <c r="E207" s="486"/>
      <c r="F207" s="486"/>
      <c r="G207" s="486"/>
      <c r="H207" s="487" t="s">
        <v>352</v>
      </c>
      <c r="I207" s="487"/>
      <c r="J207" s="487"/>
      <c r="K207" s="487"/>
      <c r="L207" s="487"/>
      <c r="M207" s="487"/>
      <c r="N207" s="487"/>
      <c r="O207" s="487"/>
      <c r="P207" s="487"/>
      <c r="Q207" s="487"/>
      <c r="R207" s="487"/>
      <c r="S207" s="487"/>
      <c r="T207" s="487"/>
      <c r="U207" s="487"/>
      <c r="V207" s="487"/>
      <c r="W207" s="487"/>
      <c r="X207" s="487"/>
      <c r="Y207" s="487"/>
      <c r="Z207" s="487"/>
      <c r="AA207" s="487"/>
      <c r="AB207" s="487"/>
      <c r="AC207" s="487"/>
      <c r="AD207" s="487"/>
      <c r="AE207" s="487"/>
      <c r="AF207" s="487"/>
      <c r="AG207" s="487"/>
      <c r="AH207" s="487"/>
      <c r="AI207" s="487"/>
      <c r="AJ207" s="488" t="s">
        <v>321</v>
      </c>
      <c r="AK207" s="489"/>
      <c r="AL207" s="489"/>
      <c r="AM207" s="489"/>
      <c r="AN207" s="489"/>
      <c r="AO207" s="489"/>
      <c r="AP207" s="489"/>
      <c r="AQ207" s="489"/>
      <c r="AR207" s="489"/>
      <c r="AS207" s="489"/>
      <c r="AT207" s="489"/>
      <c r="AU207" s="489"/>
      <c r="AV207" s="489"/>
      <c r="AW207" s="489"/>
      <c r="AX207" s="489"/>
      <c r="AY207" s="490"/>
      <c r="AZ207" s="488"/>
      <c r="BA207" s="489"/>
      <c r="BB207" s="489"/>
      <c r="BC207" s="489"/>
      <c r="BD207" s="489"/>
      <c r="BE207" s="489"/>
      <c r="BF207" s="489"/>
      <c r="BG207" s="489"/>
      <c r="BH207" s="489"/>
      <c r="BI207" s="489"/>
      <c r="BJ207" s="489"/>
      <c r="BK207" s="489"/>
      <c r="BL207" s="489"/>
      <c r="BM207" s="489"/>
      <c r="BN207" s="489"/>
      <c r="BO207" s="489"/>
      <c r="BP207" s="489"/>
      <c r="BQ207" s="489"/>
      <c r="BR207" s="489"/>
      <c r="BS207" s="490"/>
      <c r="BT207" s="488"/>
      <c r="BU207" s="489"/>
      <c r="BV207" s="489"/>
      <c r="BW207" s="489"/>
      <c r="BX207" s="489"/>
      <c r="BY207" s="489"/>
      <c r="BZ207" s="489"/>
      <c r="CA207" s="489"/>
      <c r="CB207" s="489"/>
      <c r="CC207" s="489"/>
      <c r="CD207" s="489"/>
      <c r="CE207" s="489"/>
      <c r="CF207" s="489"/>
      <c r="CG207" s="489"/>
      <c r="CH207" s="489"/>
      <c r="CI207" s="489"/>
      <c r="CJ207" s="490"/>
      <c r="CK207" s="488"/>
      <c r="CL207" s="489"/>
      <c r="CM207" s="489"/>
      <c r="CN207" s="489"/>
      <c r="CO207" s="489"/>
      <c r="CP207" s="489"/>
      <c r="CQ207" s="489"/>
      <c r="CR207" s="489"/>
      <c r="CS207" s="489"/>
      <c r="CT207" s="489"/>
      <c r="CU207" s="489"/>
      <c r="CV207" s="489"/>
      <c r="CW207" s="489"/>
      <c r="CX207" s="489"/>
      <c r="CY207" s="489"/>
      <c r="CZ207" s="489"/>
      <c r="DA207" s="489"/>
    </row>
    <row r="208" spans="1:105" s="6" customFormat="1" ht="15" customHeight="1" x14ac:dyDescent="0.2">
      <c r="A208" s="486" t="s">
        <v>368</v>
      </c>
      <c r="B208" s="486"/>
      <c r="C208" s="486"/>
      <c r="D208" s="486"/>
      <c r="E208" s="486"/>
      <c r="F208" s="486"/>
      <c r="G208" s="486"/>
      <c r="H208" s="487" t="s">
        <v>182</v>
      </c>
      <c r="I208" s="487"/>
      <c r="J208" s="487"/>
      <c r="K208" s="487"/>
      <c r="L208" s="487"/>
      <c r="M208" s="487"/>
      <c r="N208" s="487"/>
      <c r="O208" s="487"/>
      <c r="P208" s="487"/>
      <c r="Q208" s="487"/>
      <c r="R208" s="487"/>
      <c r="S208" s="487"/>
      <c r="T208" s="487"/>
      <c r="U208" s="487"/>
      <c r="V208" s="487"/>
      <c r="W208" s="487"/>
      <c r="X208" s="487"/>
      <c r="Y208" s="487"/>
      <c r="Z208" s="487"/>
      <c r="AA208" s="487"/>
      <c r="AB208" s="487"/>
      <c r="AC208" s="487"/>
      <c r="AD208" s="487"/>
      <c r="AE208" s="487"/>
      <c r="AF208" s="487"/>
      <c r="AG208" s="487"/>
      <c r="AH208" s="487"/>
      <c r="AI208" s="487"/>
      <c r="AJ208" s="488" t="s">
        <v>321</v>
      </c>
      <c r="AK208" s="489"/>
      <c r="AL208" s="489"/>
      <c r="AM208" s="489"/>
      <c r="AN208" s="489"/>
      <c r="AO208" s="489"/>
      <c r="AP208" s="489"/>
      <c r="AQ208" s="489"/>
      <c r="AR208" s="489"/>
      <c r="AS208" s="489"/>
      <c r="AT208" s="489"/>
      <c r="AU208" s="489"/>
      <c r="AV208" s="489"/>
      <c r="AW208" s="489"/>
      <c r="AX208" s="489"/>
      <c r="AY208" s="490"/>
      <c r="AZ208" s="488"/>
      <c r="BA208" s="489"/>
      <c r="BB208" s="489"/>
      <c r="BC208" s="489"/>
      <c r="BD208" s="489"/>
      <c r="BE208" s="489"/>
      <c r="BF208" s="489"/>
      <c r="BG208" s="489"/>
      <c r="BH208" s="489"/>
      <c r="BI208" s="489"/>
      <c r="BJ208" s="489"/>
      <c r="BK208" s="489"/>
      <c r="BL208" s="489"/>
      <c r="BM208" s="489"/>
      <c r="BN208" s="489"/>
      <c r="BO208" s="489"/>
      <c r="BP208" s="489"/>
      <c r="BQ208" s="489"/>
      <c r="BR208" s="489"/>
      <c r="BS208" s="490"/>
      <c r="BT208" s="488"/>
      <c r="BU208" s="489"/>
      <c r="BV208" s="489"/>
      <c r="BW208" s="489"/>
      <c r="BX208" s="489"/>
      <c r="BY208" s="489"/>
      <c r="BZ208" s="489"/>
      <c r="CA208" s="489"/>
      <c r="CB208" s="489"/>
      <c r="CC208" s="489"/>
      <c r="CD208" s="489"/>
      <c r="CE208" s="489"/>
      <c r="CF208" s="489"/>
      <c r="CG208" s="489"/>
      <c r="CH208" s="489"/>
      <c r="CI208" s="489"/>
      <c r="CJ208" s="490"/>
      <c r="CK208" s="488"/>
      <c r="CL208" s="489"/>
      <c r="CM208" s="489"/>
      <c r="CN208" s="489"/>
      <c r="CO208" s="489"/>
      <c r="CP208" s="489"/>
      <c r="CQ208" s="489"/>
      <c r="CR208" s="489"/>
      <c r="CS208" s="489"/>
      <c r="CT208" s="489"/>
      <c r="CU208" s="489"/>
      <c r="CV208" s="489"/>
      <c r="CW208" s="489"/>
      <c r="CX208" s="489"/>
      <c r="CY208" s="489"/>
      <c r="CZ208" s="489"/>
      <c r="DA208" s="489"/>
    </row>
    <row r="209" spans="1:105" s="6" customFormat="1" ht="54" customHeight="1" x14ac:dyDescent="0.2">
      <c r="A209" s="486" t="s">
        <v>369</v>
      </c>
      <c r="B209" s="486"/>
      <c r="C209" s="486"/>
      <c r="D209" s="486"/>
      <c r="E209" s="486"/>
      <c r="F209" s="486"/>
      <c r="G209" s="486"/>
      <c r="H209" s="487" t="s">
        <v>370</v>
      </c>
      <c r="I209" s="487"/>
      <c r="J209" s="487"/>
      <c r="K209" s="487"/>
      <c r="L209" s="487"/>
      <c r="M209" s="487"/>
      <c r="N209" s="487"/>
      <c r="O209" s="487"/>
      <c r="P209" s="487"/>
      <c r="Q209" s="487"/>
      <c r="R209" s="487"/>
      <c r="S209" s="487"/>
      <c r="T209" s="487"/>
      <c r="U209" s="487"/>
      <c r="V209" s="487"/>
      <c r="W209" s="487"/>
      <c r="X209" s="487"/>
      <c r="Y209" s="487"/>
      <c r="Z209" s="487"/>
      <c r="AA209" s="487"/>
      <c r="AB209" s="487"/>
      <c r="AC209" s="487"/>
      <c r="AD209" s="487"/>
      <c r="AE209" s="487"/>
      <c r="AF209" s="487"/>
      <c r="AG209" s="487"/>
      <c r="AH209" s="487"/>
      <c r="AI209" s="487"/>
      <c r="AJ209" s="488" t="s">
        <v>308</v>
      </c>
      <c r="AK209" s="489"/>
      <c r="AL209" s="489"/>
      <c r="AM209" s="489"/>
      <c r="AN209" s="489"/>
      <c r="AO209" s="489"/>
      <c r="AP209" s="489"/>
      <c r="AQ209" s="489"/>
      <c r="AR209" s="489"/>
      <c r="AS209" s="489"/>
      <c r="AT209" s="489"/>
      <c r="AU209" s="489"/>
      <c r="AV209" s="489"/>
      <c r="AW209" s="489"/>
      <c r="AX209" s="489"/>
      <c r="AY209" s="490"/>
      <c r="AZ209" s="488"/>
      <c r="BA209" s="489"/>
      <c r="BB209" s="489"/>
      <c r="BC209" s="489"/>
      <c r="BD209" s="489"/>
      <c r="BE209" s="489"/>
      <c r="BF209" s="489"/>
      <c r="BG209" s="489"/>
      <c r="BH209" s="489"/>
      <c r="BI209" s="489"/>
      <c r="BJ209" s="489"/>
      <c r="BK209" s="489"/>
      <c r="BL209" s="489"/>
      <c r="BM209" s="489"/>
      <c r="BN209" s="489"/>
      <c r="BO209" s="489"/>
      <c r="BP209" s="489"/>
      <c r="BQ209" s="489"/>
      <c r="BR209" s="489"/>
      <c r="BS209" s="490"/>
      <c r="BT209" s="488"/>
      <c r="BU209" s="489"/>
      <c r="BV209" s="489"/>
      <c r="BW209" s="489"/>
      <c r="BX209" s="489"/>
      <c r="BY209" s="489"/>
      <c r="BZ209" s="489"/>
      <c r="CA209" s="489"/>
      <c r="CB209" s="489"/>
      <c r="CC209" s="489"/>
      <c r="CD209" s="489"/>
      <c r="CE209" s="489"/>
      <c r="CF209" s="489"/>
      <c r="CG209" s="489"/>
      <c r="CH209" s="489"/>
      <c r="CI209" s="489"/>
      <c r="CJ209" s="490"/>
      <c r="CK209" s="488"/>
      <c r="CL209" s="489"/>
      <c r="CM209" s="489"/>
      <c r="CN209" s="489"/>
      <c r="CO209" s="489"/>
      <c r="CP209" s="489"/>
      <c r="CQ209" s="489"/>
      <c r="CR209" s="489"/>
      <c r="CS209" s="489"/>
      <c r="CT209" s="489"/>
      <c r="CU209" s="489"/>
      <c r="CV209" s="489"/>
      <c r="CW209" s="489"/>
      <c r="CX209" s="489"/>
      <c r="CY209" s="489"/>
      <c r="CZ209" s="489"/>
      <c r="DA209" s="489"/>
    </row>
    <row r="210" spans="1:105" s="6" customFormat="1" ht="80.25" customHeight="1" x14ac:dyDescent="0.2">
      <c r="A210" s="486" t="s">
        <v>371</v>
      </c>
      <c r="B210" s="486"/>
      <c r="C210" s="486"/>
      <c r="D210" s="486"/>
      <c r="E210" s="486"/>
      <c r="F210" s="486"/>
      <c r="G210" s="486"/>
      <c r="H210" s="487" t="s">
        <v>310</v>
      </c>
      <c r="I210" s="487"/>
      <c r="J210" s="487"/>
      <c r="K210" s="487"/>
      <c r="L210" s="487"/>
      <c r="M210" s="487"/>
      <c r="N210" s="487"/>
      <c r="O210" s="487"/>
      <c r="P210" s="487"/>
      <c r="Q210" s="487"/>
      <c r="R210" s="487"/>
      <c r="S210" s="487"/>
      <c r="T210" s="487"/>
      <c r="U210" s="487"/>
      <c r="V210" s="487"/>
      <c r="W210" s="487"/>
      <c r="X210" s="487"/>
      <c r="Y210" s="487"/>
      <c r="Z210" s="487"/>
      <c r="AA210" s="487"/>
      <c r="AB210" s="487"/>
      <c r="AC210" s="487"/>
      <c r="AD210" s="487"/>
      <c r="AE210" s="487"/>
      <c r="AF210" s="487"/>
      <c r="AG210" s="487"/>
      <c r="AH210" s="487"/>
      <c r="AI210" s="487"/>
      <c r="AJ210" s="488"/>
      <c r="AK210" s="489"/>
      <c r="AL210" s="489"/>
      <c r="AM210" s="489"/>
      <c r="AN210" s="489"/>
      <c r="AO210" s="489"/>
      <c r="AP210" s="489"/>
      <c r="AQ210" s="489"/>
      <c r="AR210" s="489"/>
      <c r="AS210" s="489"/>
      <c r="AT210" s="489"/>
      <c r="AU210" s="489"/>
      <c r="AV210" s="489"/>
      <c r="AW210" s="489"/>
      <c r="AX210" s="489"/>
      <c r="AY210" s="490"/>
      <c r="AZ210" s="488"/>
      <c r="BA210" s="489"/>
      <c r="BB210" s="489"/>
      <c r="BC210" s="489"/>
      <c r="BD210" s="489"/>
      <c r="BE210" s="489"/>
      <c r="BF210" s="489"/>
      <c r="BG210" s="489"/>
      <c r="BH210" s="489"/>
      <c r="BI210" s="489"/>
      <c r="BJ210" s="489"/>
      <c r="BK210" s="489"/>
      <c r="BL210" s="489"/>
      <c r="BM210" s="489"/>
      <c r="BN210" s="489"/>
      <c r="BO210" s="489"/>
      <c r="BP210" s="489"/>
      <c r="BQ210" s="489"/>
      <c r="BR210" s="489"/>
      <c r="BS210" s="490"/>
      <c r="BT210" s="488"/>
      <c r="BU210" s="489"/>
      <c r="BV210" s="489"/>
      <c r="BW210" s="489"/>
      <c r="BX210" s="489"/>
      <c r="BY210" s="489"/>
      <c r="BZ210" s="489"/>
      <c r="CA210" s="489"/>
      <c r="CB210" s="489"/>
      <c r="CC210" s="489"/>
      <c r="CD210" s="489"/>
      <c r="CE210" s="489"/>
      <c r="CF210" s="489"/>
      <c r="CG210" s="489"/>
      <c r="CH210" s="489"/>
      <c r="CI210" s="489"/>
      <c r="CJ210" s="490"/>
      <c r="CK210" s="488"/>
      <c r="CL210" s="489"/>
      <c r="CM210" s="489"/>
      <c r="CN210" s="489"/>
      <c r="CO210" s="489"/>
      <c r="CP210" s="489"/>
      <c r="CQ210" s="489"/>
      <c r="CR210" s="489"/>
      <c r="CS210" s="489"/>
      <c r="CT210" s="489"/>
      <c r="CU210" s="489"/>
      <c r="CV210" s="489"/>
      <c r="CW210" s="489"/>
      <c r="CX210" s="489"/>
      <c r="CY210" s="489"/>
      <c r="CZ210" s="489"/>
      <c r="DA210" s="489"/>
    </row>
  </sheetData>
  <mergeCells count="1055">
    <mergeCell ref="BQ5:DA5"/>
    <mergeCell ref="BQ7:DA7"/>
    <mergeCell ref="A11:DA11"/>
    <mergeCell ref="A13:DA13"/>
    <mergeCell ref="AV14:CD14"/>
    <mergeCell ref="A15:DA15"/>
    <mergeCell ref="Z31:DA31"/>
    <mergeCell ref="H32:DA32"/>
    <mergeCell ref="A34:DA34"/>
    <mergeCell ref="A36:AI36"/>
    <mergeCell ref="AJ36:AY36"/>
    <mergeCell ref="AZ36:BS36"/>
    <mergeCell ref="BT36:CJ36"/>
    <mergeCell ref="CK36:DA36"/>
    <mergeCell ref="X25:DA25"/>
    <mergeCell ref="X26:DA26"/>
    <mergeCell ref="H27:DA27"/>
    <mergeCell ref="H28:DA28"/>
    <mergeCell ref="Z29:DA29"/>
    <mergeCell ref="AF30:DA30"/>
    <mergeCell ref="A17:DA17"/>
    <mergeCell ref="A18:DA18"/>
    <mergeCell ref="A19:DA19"/>
    <mergeCell ref="A21:DA21"/>
    <mergeCell ref="AA23:DA23"/>
    <mergeCell ref="AH24:DA24"/>
    <mergeCell ref="A40:G40"/>
    <mergeCell ref="H40:AI40"/>
    <mergeCell ref="AJ40:AY40"/>
    <mergeCell ref="AZ40:BS40"/>
    <mergeCell ref="BT40:CJ40"/>
    <mergeCell ref="CK40:DA40"/>
    <mergeCell ref="A39:G39"/>
    <mergeCell ref="H39:AI39"/>
    <mergeCell ref="AJ39:AY39"/>
    <mergeCell ref="AZ39:BS39"/>
    <mergeCell ref="BT39:CJ39"/>
    <mergeCell ref="CK39:DA39"/>
    <mergeCell ref="A37:DA37"/>
    <mergeCell ref="A38:G38"/>
    <mergeCell ref="H38:AI38"/>
    <mergeCell ref="AJ38:AY38"/>
    <mergeCell ref="AZ38:BS38"/>
    <mergeCell ref="BT38:CJ38"/>
    <mergeCell ref="CK38:DA38"/>
    <mergeCell ref="A43:G43"/>
    <mergeCell ref="H43:AI43"/>
    <mergeCell ref="AJ43:AY43"/>
    <mergeCell ref="AZ43:BS43"/>
    <mergeCell ref="BT43:CJ43"/>
    <mergeCell ref="CK43:DA43"/>
    <mergeCell ref="A42:G42"/>
    <mergeCell ref="H42:AI42"/>
    <mergeCell ref="AJ42:AY42"/>
    <mergeCell ref="AZ42:BS42"/>
    <mergeCell ref="BT42:CJ42"/>
    <mergeCell ref="CK42:DA42"/>
    <mergeCell ref="A41:G41"/>
    <mergeCell ref="H41:AI41"/>
    <mergeCell ref="AJ41:AY41"/>
    <mergeCell ref="AZ41:BS41"/>
    <mergeCell ref="BT41:CJ41"/>
    <mergeCell ref="CK41:DA41"/>
    <mergeCell ref="A46:G46"/>
    <mergeCell ref="H46:AI46"/>
    <mergeCell ref="AJ46:AY46"/>
    <mergeCell ref="AZ46:BS46"/>
    <mergeCell ref="BT46:CJ46"/>
    <mergeCell ref="CK46:DA46"/>
    <mergeCell ref="A45:G45"/>
    <mergeCell ref="H45:AI45"/>
    <mergeCell ref="AJ45:AY45"/>
    <mergeCell ref="AZ45:BS45"/>
    <mergeCell ref="BT45:CJ45"/>
    <mergeCell ref="CK45:DA45"/>
    <mergeCell ref="A44:G44"/>
    <mergeCell ref="H44:AI44"/>
    <mergeCell ref="AJ44:AY44"/>
    <mergeCell ref="AZ44:BS44"/>
    <mergeCell ref="BT44:CJ44"/>
    <mergeCell ref="CK44:DA44"/>
    <mergeCell ref="A49:G49"/>
    <mergeCell ref="H49:AI49"/>
    <mergeCell ref="AJ49:AY49"/>
    <mergeCell ref="AZ49:BS49"/>
    <mergeCell ref="BT49:CJ49"/>
    <mergeCell ref="CK49:DA49"/>
    <mergeCell ref="A48:G48"/>
    <mergeCell ref="H48:AI48"/>
    <mergeCell ref="AJ48:AY48"/>
    <mergeCell ref="AZ48:BS48"/>
    <mergeCell ref="BT48:CJ48"/>
    <mergeCell ref="CK48:DA48"/>
    <mergeCell ref="A47:G47"/>
    <mergeCell ref="H47:AI47"/>
    <mergeCell ref="AJ47:AY47"/>
    <mergeCell ref="AZ47:BS47"/>
    <mergeCell ref="BT47:CJ47"/>
    <mergeCell ref="CK47:DA47"/>
    <mergeCell ref="A52:G52"/>
    <mergeCell ref="H52:AI52"/>
    <mergeCell ref="AJ52:AY52"/>
    <mergeCell ref="AZ52:BS52"/>
    <mergeCell ref="BT52:CJ52"/>
    <mergeCell ref="CK52:DA52"/>
    <mergeCell ref="A51:G51"/>
    <mergeCell ref="H51:AI51"/>
    <mergeCell ref="AJ51:AY51"/>
    <mergeCell ref="AZ51:BS51"/>
    <mergeCell ref="BT51:CJ51"/>
    <mergeCell ref="CK51:DA51"/>
    <mergeCell ref="A50:G50"/>
    <mergeCell ref="H50:AI50"/>
    <mergeCell ref="AJ50:AY50"/>
    <mergeCell ref="AZ50:BS50"/>
    <mergeCell ref="BT50:CJ50"/>
    <mergeCell ref="CK50:DA50"/>
    <mergeCell ref="A55:G55"/>
    <mergeCell ref="H55:AI55"/>
    <mergeCell ref="AJ55:AY55"/>
    <mergeCell ref="AZ55:BS55"/>
    <mergeCell ref="BT55:CJ55"/>
    <mergeCell ref="CK55:DA55"/>
    <mergeCell ref="A54:G54"/>
    <mergeCell ref="H54:AI54"/>
    <mergeCell ref="AJ54:AY54"/>
    <mergeCell ref="AZ54:BS54"/>
    <mergeCell ref="BT54:CJ54"/>
    <mergeCell ref="CK54:DA54"/>
    <mergeCell ref="A53:G53"/>
    <mergeCell ref="H53:AI53"/>
    <mergeCell ref="AJ53:AY53"/>
    <mergeCell ref="AZ53:BS53"/>
    <mergeCell ref="BT53:CJ53"/>
    <mergeCell ref="CK53:DA53"/>
    <mergeCell ref="A58:G58"/>
    <mergeCell ref="H58:AI58"/>
    <mergeCell ref="AJ58:AY58"/>
    <mergeCell ref="AZ58:BS58"/>
    <mergeCell ref="BT58:CJ58"/>
    <mergeCell ref="CK58:DA58"/>
    <mergeCell ref="A57:G57"/>
    <mergeCell ref="H57:AI57"/>
    <mergeCell ref="AJ57:AY57"/>
    <mergeCell ref="AZ57:BS57"/>
    <mergeCell ref="BT57:CJ57"/>
    <mergeCell ref="CK57:DA57"/>
    <mergeCell ref="A56:G56"/>
    <mergeCell ref="H56:AI56"/>
    <mergeCell ref="AJ56:AY56"/>
    <mergeCell ref="AZ56:BS56"/>
    <mergeCell ref="BT56:CJ56"/>
    <mergeCell ref="CK56:DA56"/>
    <mergeCell ref="A61:G61"/>
    <mergeCell ref="H61:AI61"/>
    <mergeCell ref="AJ61:AY61"/>
    <mergeCell ref="AZ61:BS61"/>
    <mergeCell ref="BT61:CJ61"/>
    <mergeCell ref="CK61:DA61"/>
    <mergeCell ref="A60:G60"/>
    <mergeCell ref="H60:AI60"/>
    <mergeCell ref="AJ60:AY60"/>
    <mergeCell ref="AZ60:BS60"/>
    <mergeCell ref="BT60:CJ60"/>
    <mergeCell ref="CK60:DA60"/>
    <mergeCell ref="A59:G59"/>
    <mergeCell ref="H59:AI59"/>
    <mergeCell ref="AJ59:AY59"/>
    <mergeCell ref="AZ59:BS59"/>
    <mergeCell ref="BT59:CJ59"/>
    <mergeCell ref="CK59:DA59"/>
    <mergeCell ref="A64:G64"/>
    <mergeCell ref="H64:AI64"/>
    <mergeCell ref="AJ64:AY64"/>
    <mergeCell ref="AZ64:BS64"/>
    <mergeCell ref="BT64:CJ64"/>
    <mergeCell ref="CK64:DA64"/>
    <mergeCell ref="A63:G63"/>
    <mergeCell ref="H63:AI63"/>
    <mergeCell ref="AJ63:AY63"/>
    <mergeCell ref="AZ63:BS63"/>
    <mergeCell ref="BT63:CJ63"/>
    <mergeCell ref="CK63:DA63"/>
    <mergeCell ref="A62:G62"/>
    <mergeCell ref="H62:AI62"/>
    <mergeCell ref="AJ62:AY62"/>
    <mergeCell ref="AZ62:BS62"/>
    <mergeCell ref="BT62:CJ62"/>
    <mergeCell ref="CK62:DA62"/>
    <mergeCell ref="A67:G67"/>
    <mergeCell ref="H67:AI67"/>
    <mergeCell ref="AJ67:AY67"/>
    <mergeCell ref="AZ67:BS67"/>
    <mergeCell ref="BT67:CJ67"/>
    <mergeCell ref="CK67:DA67"/>
    <mergeCell ref="A66:G66"/>
    <mergeCell ref="H66:AI66"/>
    <mergeCell ref="AJ66:AY66"/>
    <mergeCell ref="AZ66:BS66"/>
    <mergeCell ref="BT66:CJ66"/>
    <mergeCell ref="CK66:DA66"/>
    <mergeCell ref="A65:G65"/>
    <mergeCell ref="H65:AI65"/>
    <mergeCell ref="AJ65:AY65"/>
    <mergeCell ref="AZ65:BS65"/>
    <mergeCell ref="BT65:CJ65"/>
    <mergeCell ref="CK65:DA65"/>
    <mergeCell ref="A70:G70"/>
    <mergeCell ref="H70:AI70"/>
    <mergeCell ref="AJ70:AY70"/>
    <mergeCell ref="AZ70:BS70"/>
    <mergeCell ref="BT70:CJ70"/>
    <mergeCell ref="CK70:DA70"/>
    <mergeCell ref="A69:G69"/>
    <mergeCell ref="H69:AI69"/>
    <mergeCell ref="AJ69:AY69"/>
    <mergeCell ref="AZ69:BS69"/>
    <mergeCell ref="BT69:CJ69"/>
    <mergeCell ref="CK69:DA69"/>
    <mergeCell ref="A68:G68"/>
    <mergeCell ref="H68:AI68"/>
    <mergeCell ref="AJ68:AY68"/>
    <mergeCell ref="AZ68:BS68"/>
    <mergeCell ref="BT68:CJ68"/>
    <mergeCell ref="CK68:DA68"/>
    <mergeCell ref="A74:G74"/>
    <mergeCell ref="H74:AI74"/>
    <mergeCell ref="AJ74:AY74"/>
    <mergeCell ref="AZ74:BS74"/>
    <mergeCell ref="BT74:CJ74"/>
    <mergeCell ref="CK74:DA74"/>
    <mergeCell ref="A72:DA72"/>
    <mergeCell ref="A73:G73"/>
    <mergeCell ref="H73:AI73"/>
    <mergeCell ref="AJ73:AY73"/>
    <mergeCell ref="AZ73:BS73"/>
    <mergeCell ref="BT73:CJ73"/>
    <mergeCell ref="CK73:DA73"/>
    <mergeCell ref="A71:G71"/>
    <mergeCell ref="H71:AI71"/>
    <mergeCell ref="AJ71:AY71"/>
    <mergeCell ref="AZ71:BS71"/>
    <mergeCell ref="BT71:CJ71"/>
    <mergeCell ref="CK71:DA71"/>
    <mergeCell ref="A77:G77"/>
    <mergeCell ref="H77:AI77"/>
    <mergeCell ref="AJ77:AY77"/>
    <mergeCell ref="AZ77:BS77"/>
    <mergeCell ref="BT77:CJ77"/>
    <mergeCell ref="CK77:DA77"/>
    <mergeCell ref="A76:G76"/>
    <mergeCell ref="H76:AI76"/>
    <mergeCell ref="AJ76:AY76"/>
    <mergeCell ref="AZ76:BS76"/>
    <mergeCell ref="BT76:CJ76"/>
    <mergeCell ref="CK76:DA76"/>
    <mergeCell ref="A75:G75"/>
    <mergeCell ref="H75:AI75"/>
    <mergeCell ref="AJ75:AY75"/>
    <mergeCell ref="AZ75:BS75"/>
    <mergeCell ref="BT75:CJ75"/>
    <mergeCell ref="CK75:DA75"/>
    <mergeCell ref="A80:G80"/>
    <mergeCell ref="H80:AI80"/>
    <mergeCell ref="AJ80:AY80"/>
    <mergeCell ref="AZ80:BS80"/>
    <mergeCell ref="BT80:CJ80"/>
    <mergeCell ref="CK80:DA80"/>
    <mergeCell ref="A79:G79"/>
    <mergeCell ref="H79:AI79"/>
    <mergeCell ref="AJ79:AY79"/>
    <mergeCell ref="AZ79:BS79"/>
    <mergeCell ref="BT79:CJ79"/>
    <mergeCell ref="CK79:DA79"/>
    <mergeCell ref="A78:G78"/>
    <mergeCell ref="H78:AI78"/>
    <mergeCell ref="AJ78:AY78"/>
    <mergeCell ref="AZ78:BS78"/>
    <mergeCell ref="BT78:CJ78"/>
    <mergeCell ref="CK78:DA78"/>
    <mergeCell ref="A83:G83"/>
    <mergeCell ref="H83:AI83"/>
    <mergeCell ref="AJ83:AY83"/>
    <mergeCell ref="AZ83:BS83"/>
    <mergeCell ref="BT83:CJ83"/>
    <mergeCell ref="CK83:DA83"/>
    <mergeCell ref="A82:G82"/>
    <mergeCell ref="H82:AI82"/>
    <mergeCell ref="AJ82:AY82"/>
    <mergeCell ref="AZ82:BS82"/>
    <mergeCell ref="BT82:CJ82"/>
    <mergeCell ref="CK82:DA82"/>
    <mergeCell ref="A81:G81"/>
    <mergeCell ref="H81:AI81"/>
    <mergeCell ref="AJ81:AY81"/>
    <mergeCell ref="AZ81:BS81"/>
    <mergeCell ref="BT81:CJ81"/>
    <mergeCell ref="CK81:DA81"/>
    <mergeCell ref="A86:G86"/>
    <mergeCell ref="H86:AI86"/>
    <mergeCell ref="AJ86:AY86"/>
    <mergeCell ref="AZ86:BS86"/>
    <mergeCell ref="BT86:CJ86"/>
    <mergeCell ref="CK86:DA86"/>
    <mergeCell ref="A85:G85"/>
    <mergeCell ref="H85:AI85"/>
    <mergeCell ref="AJ85:AY85"/>
    <mergeCell ref="AZ85:BS85"/>
    <mergeCell ref="BT85:CJ85"/>
    <mergeCell ref="CK85:DA85"/>
    <mergeCell ref="A84:G84"/>
    <mergeCell ref="H84:AI84"/>
    <mergeCell ref="AJ84:AY84"/>
    <mergeCell ref="AZ84:BS84"/>
    <mergeCell ref="BT84:CJ84"/>
    <mergeCell ref="CK84:DA84"/>
    <mergeCell ref="A89:G89"/>
    <mergeCell ref="H89:AI89"/>
    <mergeCell ref="AJ89:AY89"/>
    <mergeCell ref="AZ89:BS89"/>
    <mergeCell ref="BT89:CJ89"/>
    <mergeCell ref="CK89:DA89"/>
    <mergeCell ref="A88:G88"/>
    <mergeCell ref="H88:AI88"/>
    <mergeCell ref="AJ88:AY88"/>
    <mergeCell ref="AZ88:BS88"/>
    <mergeCell ref="BT88:CJ88"/>
    <mergeCell ref="CK88:DA88"/>
    <mergeCell ref="A87:G87"/>
    <mergeCell ref="H87:AI87"/>
    <mergeCell ref="AJ87:AY87"/>
    <mergeCell ref="AZ87:BS87"/>
    <mergeCell ref="BT87:CJ87"/>
    <mergeCell ref="CK87:DA87"/>
    <mergeCell ref="A92:G92"/>
    <mergeCell ref="H92:AI92"/>
    <mergeCell ref="AJ92:AY92"/>
    <mergeCell ref="AZ92:BS92"/>
    <mergeCell ref="BT92:CJ92"/>
    <mergeCell ref="CK92:DA92"/>
    <mergeCell ref="A91:G91"/>
    <mergeCell ref="H91:AI91"/>
    <mergeCell ref="AJ91:AY91"/>
    <mergeCell ref="AZ91:BS91"/>
    <mergeCell ref="BT91:CJ91"/>
    <mergeCell ref="CK91:DA91"/>
    <mergeCell ref="A90:G90"/>
    <mergeCell ref="H90:AI90"/>
    <mergeCell ref="AJ90:AY90"/>
    <mergeCell ref="AZ90:BS90"/>
    <mergeCell ref="BT90:CJ90"/>
    <mergeCell ref="CK90:DA90"/>
    <mergeCell ref="A95:G95"/>
    <mergeCell ref="H95:AI95"/>
    <mergeCell ref="AJ95:AY95"/>
    <mergeCell ref="AZ95:BS95"/>
    <mergeCell ref="BT95:CJ95"/>
    <mergeCell ref="CK95:DA95"/>
    <mergeCell ref="A94:G94"/>
    <mergeCell ref="H94:AI94"/>
    <mergeCell ref="AJ94:AY94"/>
    <mergeCell ref="AZ94:BS94"/>
    <mergeCell ref="BT94:CJ94"/>
    <mergeCell ref="CK94:DA94"/>
    <mergeCell ref="A93:G93"/>
    <mergeCell ref="H93:AI93"/>
    <mergeCell ref="AJ93:AY93"/>
    <mergeCell ref="AZ93:BS93"/>
    <mergeCell ref="BT93:CJ93"/>
    <mergeCell ref="CK93:DA93"/>
    <mergeCell ref="A98:G98"/>
    <mergeCell ref="H98:AI98"/>
    <mergeCell ref="AJ98:AY98"/>
    <mergeCell ref="AZ98:BS98"/>
    <mergeCell ref="BT98:CJ98"/>
    <mergeCell ref="CK98:DA98"/>
    <mergeCell ref="A97:G97"/>
    <mergeCell ref="H97:AI97"/>
    <mergeCell ref="AJ97:AY97"/>
    <mergeCell ref="AZ97:BS97"/>
    <mergeCell ref="BT97:CJ97"/>
    <mergeCell ref="CK97:DA97"/>
    <mergeCell ref="A96:G96"/>
    <mergeCell ref="H96:AI96"/>
    <mergeCell ref="AJ96:AY96"/>
    <mergeCell ref="AZ96:BS96"/>
    <mergeCell ref="BT96:CJ96"/>
    <mergeCell ref="CK96:DA96"/>
    <mergeCell ref="A101:G101"/>
    <mergeCell ref="H101:AI101"/>
    <mergeCell ref="AJ101:AY101"/>
    <mergeCell ref="AZ101:BS101"/>
    <mergeCell ref="BT101:CJ101"/>
    <mergeCell ref="CK101:DA101"/>
    <mergeCell ref="A100:G100"/>
    <mergeCell ref="H100:AI100"/>
    <mergeCell ref="AJ100:AY100"/>
    <mergeCell ref="AZ100:BS100"/>
    <mergeCell ref="BT100:CJ100"/>
    <mergeCell ref="CK100:DA100"/>
    <mergeCell ref="A99:G99"/>
    <mergeCell ref="H99:AI99"/>
    <mergeCell ref="AJ99:AY99"/>
    <mergeCell ref="AZ99:BS99"/>
    <mergeCell ref="BT99:CJ99"/>
    <mergeCell ref="CK99:DA99"/>
    <mergeCell ref="A104:G104"/>
    <mergeCell ref="H104:AI104"/>
    <mergeCell ref="AJ104:AY104"/>
    <mergeCell ref="AZ104:BS104"/>
    <mergeCell ref="BT104:CJ104"/>
    <mergeCell ref="CK104:DA104"/>
    <mergeCell ref="A103:G103"/>
    <mergeCell ref="H103:AI103"/>
    <mergeCell ref="AJ103:AY103"/>
    <mergeCell ref="AZ103:BS103"/>
    <mergeCell ref="BT103:CJ103"/>
    <mergeCell ref="CK103:DA103"/>
    <mergeCell ref="A102:G102"/>
    <mergeCell ref="H102:AI102"/>
    <mergeCell ref="AJ102:AY102"/>
    <mergeCell ref="AZ102:BS102"/>
    <mergeCell ref="BT102:CJ102"/>
    <mergeCell ref="CK102:DA102"/>
    <mergeCell ref="A107:G107"/>
    <mergeCell ref="H107:AI107"/>
    <mergeCell ref="AJ107:AY107"/>
    <mergeCell ref="AZ107:BS107"/>
    <mergeCell ref="BT107:CJ107"/>
    <mergeCell ref="CK107:DA107"/>
    <mergeCell ref="A106:G106"/>
    <mergeCell ref="H106:AI106"/>
    <mergeCell ref="AJ106:AY106"/>
    <mergeCell ref="AZ106:BS106"/>
    <mergeCell ref="BT106:CJ106"/>
    <mergeCell ref="CK106:DA106"/>
    <mergeCell ref="A105:G105"/>
    <mergeCell ref="H105:AI105"/>
    <mergeCell ref="AJ105:AY105"/>
    <mergeCell ref="AZ105:BS105"/>
    <mergeCell ref="BT105:CJ105"/>
    <mergeCell ref="CK105:DA105"/>
    <mergeCell ref="A110:G110"/>
    <mergeCell ref="H110:AI110"/>
    <mergeCell ref="AJ110:AY110"/>
    <mergeCell ref="AZ110:BS110"/>
    <mergeCell ref="BT110:CJ110"/>
    <mergeCell ref="CK110:DA110"/>
    <mergeCell ref="A109:G109"/>
    <mergeCell ref="H109:AI109"/>
    <mergeCell ref="AJ109:AY109"/>
    <mergeCell ref="AZ109:BS109"/>
    <mergeCell ref="BT109:CJ109"/>
    <mergeCell ref="CK109:DA109"/>
    <mergeCell ref="A108:G108"/>
    <mergeCell ref="H108:AI108"/>
    <mergeCell ref="AJ108:AY108"/>
    <mergeCell ref="AZ108:BS108"/>
    <mergeCell ref="BT108:CJ108"/>
    <mergeCell ref="CK108:DA108"/>
    <mergeCell ref="A113:G113"/>
    <mergeCell ref="H113:AI113"/>
    <mergeCell ref="AJ113:AY113"/>
    <mergeCell ref="AZ113:BS113"/>
    <mergeCell ref="BT113:CJ113"/>
    <mergeCell ref="CK113:DA113"/>
    <mergeCell ref="A112:G112"/>
    <mergeCell ref="H112:AI112"/>
    <mergeCell ref="AJ112:AY112"/>
    <mergeCell ref="AZ112:BS112"/>
    <mergeCell ref="BT112:CJ112"/>
    <mergeCell ref="CK112:DA112"/>
    <mergeCell ref="A111:G111"/>
    <mergeCell ref="H111:AI111"/>
    <mergeCell ref="AJ111:AY111"/>
    <mergeCell ref="AZ111:BS111"/>
    <mergeCell ref="BT111:CJ111"/>
    <mergeCell ref="CK111:DA111"/>
    <mergeCell ref="A116:G116"/>
    <mergeCell ref="H116:AI116"/>
    <mergeCell ref="AJ116:AY116"/>
    <mergeCell ref="AZ116:BS116"/>
    <mergeCell ref="BT116:CJ116"/>
    <mergeCell ref="CK116:DA116"/>
    <mergeCell ref="A115:G115"/>
    <mergeCell ref="H115:AI115"/>
    <mergeCell ref="AJ115:AY115"/>
    <mergeCell ref="AZ115:BS115"/>
    <mergeCell ref="BT115:CJ115"/>
    <mergeCell ref="CK115:DA115"/>
    <mergeCell ref="A114:G114"/>
    <mergeCell ref="H114:AI114"/>
    <mergeCell ref="AJ114:AY114"/>
    <mergeCell ref="AZ114:BS114"/>
    <mergeCell ref="BT114:CJ114"/>
    <mergeCell ref="CK114:DA114"/>
    <mergeCell ref="A119:G119"/>
    <mergeCell ref="H119:AI119"/>
    <mergeCell ref="AJ119:AY119"/>
    <mergeCell ref="AZ119:BS119"/>
    <mergeCell ref="BT119:CJ119"/>
    <mergeCell ref="CK119:DA119"/>
    <mergeCell ref="A118:G118"/>
    <mergeCell ref="H118:AI118"/>
    <mergeCell ref="AJ118:AY118"/>
    <mergeCell ref="AZ118:BS118"/>
    <mergeCell ref="BT118:CJ118"/>
    <mergeCell ref="CK118:DA118"/>
    <mergeCell ref="A117:G117"/>
    <mergeCell ref="H117:AI117"/>
    <mergeCell ref="AJ117:AY117"/>
    <mergeCell ref="AZ117:BS117"/>
    <mergeCell ref="BT117:CJ117"/>
    <mergeCell ref="CK117:DA117"/>
    <mergeCell ref="A122:G122"/>
    <mergeCell ref="H122:AI122"/>
    <mergeCell ref="AJ122:AY122"/>
    <mergeCell ref="AZ122:BS122"/>
    <mergeCell ref="BT122:CJ122"/>
    <mergeCell ref="CK122:DA122"/>
    <mergeCell ref="A121:G121"/>
    <mergeCell ref="H121:AI121"/>
    <mergeCell ref="AJ121:AY121"/>
    <mergeCell ref="AZ121:BS121"/>
    <mergeCell ref="BT121:CJ121"/>
    <mergeCell ref="CK121:DA121"/>
    <mergeCell ref="A120:G120"/>
    <mergeCell ref="H120:AI120"/>
    <mergeCell ref="AJ120:AY120"/>
    <mergeCell ref="AZ120:BS120"/>
    <mergeCell ref="BT120:CJ120"/>
    <mergeCell ref="CK120:DA120"/>
    <mergeCell ref="A125:G125"/>
    <mergeCell ref="H125:AI125"/>
    <mergeCell ref="AJ125:AY125"/>
    <mergeCell ref="AZ125:BS125"/>
    <mergeCell ref="BT125:CJ125"/>
    <mergeCell ref="CK125:DA125"/>
    <mergeCell ref="A124:G124"/>
    <mergeCell ref="H124:AI124"/>
    <mergeCell ref="AJ124:AY124"/>
    <mergeCell ref="AZ124:BS124"/>
    <mergeCell ref="BT124:CJ124"/>
    <mergeCell ref="CK124:DA124"/>
    <mergeCell ref="A123:G123"/>
    <mergeCell ref="H123:AI123"/>
    <mergeCell ref="AJ123:AY123"/>
    <mergeCell ref="AZ123:BS123"/>
    <mergeCell ref="BT123:CJ123"/>
    <mergeCell ref="CK123:DA123"/>
    <mergeCell ref="A128:G128"/>
    <mergeCell ref="H128:AI128"/>
    <mergeCell ref="AJ128:AY128"/>
    <mergeCell ref="AZ128:BS128"/>
    <mergeCell ref="BT128:CJ128"/>
    <mergeCell ref="CK128:DA128"/>
    <mergeCell ref="A127:G127"/>
    <mergeCell ref="H127:AI127"/>
    <mergeCell ref="AJ127:AY127"/>
    <mergeCell ref="AZ127:BS127"/>
    <mergeCell ref="BT127:CJ127"/>
    <mergeCell ref="CK127:DA127"/>
    <mergeCell ref="A126:G126"/>
    <mergeCell ref="H126:AI126"/>
    <mergeCell ref="AJ126:AY126"/>
    <mergeCell ref="AZ126:BS126"/>
    <mergeCell ref="BT126:CJ126"/>
    <mergeCell ref="CK126:DA126"/>
    <mergeCell ref="A131:G131"/>
    <mergeCell ref="H131:AI131"/>
    <mergeCell ref="AJ131:AY131"/>
    <mergeCell ref="AZ131:BS131"/>
    <mergeCell ref="BT131:CJ131"/>
    <mergeCell ref="CK131:DA131"/>
    <mergeCell ref="A130:G130"/>
    <mergeCell ref="H130:AI130"/>
    <mergeCell ref="AJ130:AY130"/>
    <mergeCell ref="AZ130:BS130"/>
    <mergeCell ref="BT130:CJ130"/>
    <mergeCell ref="CK130:DA130"/>
    <mergeCell ref="A129:G129"/>
    <mergeCell ref="H129:AI129"/>
    <mergeCell ref="AJ129:AY129"/>
    <mergeCell ref="AZ129:BS129"/>
    <mergeCell ref="BT129:CJ129"/>
    <mergeCell ref="CK129:DA129"/>
    <mergeCell ref="A134:G134"/>
    <mergeCell ref="H134:AI134"/>
    <mergeCell ref="AJ134:AY134"/>
    <mergeCell ref="AZ134:BS134"/>
    <mergeCell ref="BT134:CJ134"/>
    <mergeCell ref="CK134:DA134"/>
    <mergeCell ref="A133:G133"/>
    <mergeCell ref="H133:AI133"/>
    <mergeCell ref="AJ133:AY133"/>
    <mergeCell ref="AZ133:BS133"/>
    <mergeCell ref="BT133:CJ133"/>
    <mergeCell ref="CK133:DA133"/>
    <mergeCell ref="A132:G132"/>
    <mergeCell ref="H132:AI132"/>
    <mergeCell ref="AJ132:AY132"/>
    <mergeCell ref="AZ132:BS132"/>
    <mergeCell ref="BT132:CJ132"/>
    <mergeCell ref="CK132:DA132"/>
    <mergeCell ref="A137:G137"/>
    <mergeCell ref="H137:AI137"/>
    <mergeCell ref="AJ137:AY137"/>
    <mergeCell ref="AZ137:BS137"/>
    <mergeCell ref="BT137:CJ137"/>
    <mergeCell ref="CK137:DA137"/>
    <mergeCell ref="A136:G136"/>
    <mergeCell ref="H136:AI136"/>
    <mergeCell ref="AJ136:AY136"/>
    <mergeCell ref="AZ136:BS136"/>
    <mergeCell ref="BT136:CJ136"/>
    <mergeCell ref="CK136:DA136"/>
    <mergeCell ref="A135:G135"/>
    <mergeCell ref="H135:AI135"/>
    <mergeCell ref="AJ135:AY135"/>
    <mergeCell ref="AZ135:BS135"/>
    <mergeCell ref="BT135:CJ135"/>
    <mergeCell ref="CK135:DA135"/>
    <mergeCell ref="A140:G140"/>
    <mergeCell ref="H140:AI140"/>
    <mergeCell ref="AJ140:AY140"/>
    <mergeCell ref="AZ140:BS140"/>
    <mergeCell ref="BT140:CJ140"/>
    <mergeCell ref="CK140:DA140"/>
    <mergeCell ref="A139:G139"/>
    <mergeCell ref="H139:AI139"/>
    <mergeCell ref="AJ139:AY139"/>
    <mergeCell ref="AZ139:BS139"/>
    <mergeCell ref="BT139:CJ139"/>
    <mergeCell ref="CK139:DA139"/>
    <mergeCell ref="A138:G138"/>
    <mergeCell ref="H138:AI138"/>
    <mergeCell ref="AJ138:AY138"/>
    <mergeCell ref="AZ138:BS138"/>
    <mergeCell ref="BT138:CJ138"/>
    <mergeCell ref="CK138:DA138"/>
    <mergeCell ref="A143:G143"/>
    <mergeCell ref="H143:AI143"/>
    <mergeCell ref="AJ143:AY143"/>
    <mergeCell ref="AZ143:BS143"/>
    <mergeCell ref="BT143:CJ143"/>
    <mergeCell ref="CK143:DA143"/>
    <mergeCell ref="A142:G142"/>
    <mergeCell ref="H142:AI142"/>
    <mergeCell ref="AJ142:AY142"/>
    <mergeCell ref="AZ142:BS142"/>
    <mergeCell ref="BT142:CJ142"/>
    <mergeCell ref="CK142:DA142"/>
    <mergeCell ref="A141:G141"/>
    <mergeCell ref="H141:AI141"/>
    <mergeCell ref="AJ141:AY141"/>
    <mergeCell ref="AZ141:BS141"/>
    <mergeCell ref="BT141:CJ141"/>
    <mergeCell ref="CK141:DA141"/>
    <mergeCell ref="A146:G146"/>
    <mergeCell ref="H146:AI146"/>
    <mergeCell ref="AJ146:AY146"/>
    <mergeCell ref="AZ146:BS146"/>
    <mergeCell ref="BT146:CJ146"/>
    <mergeCell ref="CK146:DA146"/>
    <mergeCell ref="A145:G145"/>
    <mergeCell ref="H145:AI145"/>
    <mergeCell ref="AJ145:AY145"/>
    <mergeCell ref="AZ145:BS145"/>
    <mergeCell ref="BT145:CJ145"/>
    <mergeCell ref="CK145:DA145"/>
    <mergeCell ref="A144:G144"/>
    <mergeCell ref="H144:AI144"/>
    <mergeCell ref="AJ144:AY144"/>
    <mergeCell ref="AZ144:BS144"/>
    <mergeCell ref="BT144:CJ144"/>
    <mergeCell ref="CK144:DA144"/>
    <mergeCell ref="A149:G149"/>
    <mergeCell ref="H149:AI149"/>
    <mergeCell ref="AJ149:AY149"/>
    <mergeCell ref="AZ149:BS149"/>
    <mergeCell ref="BT149:CJ149"/>
    <mergeCell ref="CK149:DA149"/>
    <mergeCell ref="A148:G148"/>
    <mergeCell ref="H148:AI148"/>
    <mergeCell ref="AJ148:AY148"/>
    <mergeCell ref="AZ148:BS148"/>
    <mergeCell ref="BT148:CJ148"/>
    <mergeCell ref="CK148:DA148"/>
    <mergeCell ref="A147:G147"/>
    <mergeCell ref="H147:AI147"/>
    <mergeCell ref="AJ147:AY147"/>
    <mergeCell ref="AZ147:BS147"/>
    <mergeCell ref="BT147:CJ147"/>
    <mergeCell ref="CK147:DA147"/>
    <mergeCell ref="A152:G152"/>
    <mergeCell ref="H152:AI152"/>
    <mergeCell ref="AJ152:AY152"/>
    <mergeCell ref="AZ152:BS152"/>
    <mergeCell ref="BT152:CJ152"/>
    <mergeCell ref="CK152:DA152"/>
    <mergeCell ref="A151:G151"/>
    <mergeCell ref="H151:AI151"/>
    <mergeCell ref="AJ151:AY151"/>
    <mergeCell ref="AZ151:BS151"/>
    <mergeCell ref="BT151:CJ151"/>
    <mergeCell ref="CK151:DA151"/>
    <mergeCell ref="A150:G150"/>
    <mergeCell ref="H150:AI150"/>
    <mergeCell ref="AJ150:AY150"/>
    <mergeCell ref="AZ150:BS150"/>
    <mergeCell ref="BT150:CJ150"/>
    <mergeCell ref="CK150:DA150"/>
    <mergeCell ref="A155:G155"/>
    <mergeCell ref="H155:AI155"/>
    <mergeCell ref="AJ155:AY155"/>
    <mergeCell ref="AZ155:BS155"/>
    <mergeCell ref="BT155:CJ155"/>
    <mergeCell ref="CK155:DA155"/>
    <mergeCell ref="A154:G154"/>
    <mergeCell ref="H154:AI154"/>
    <mergeCell ref="AJ154:AY154"/>
    <mergeCell ref="AZ154:BS154"/>
    <mergeCell ref="BT154:CJ154"/>
    <mergeCell ref="CK154:DA154"/>
    <mergeCell ref="A153:G153"/>
    <mergeCell ref="H153:AI153"/>
    <mergeCell ref="AJ153:AY153"/>
    <mergeCell ref="AZ153:BS153"/>
    <mergeCell ref="BT153:CJ153"/>
    <mergeCell ref="CK153:DA153"/>
    <mergeCell ref="A158:G158"/>
    <mergeCell ref="H158:AI158"/>
    <mergeCell ref="AJ158:AY158"/>
    <mergeCell ref="AZ158:BS158"/>
    <mergeCell ref="BT158:CJ158"/>
    <mergeCell ref="CK158:DA158"/>
    <mergeCell ref="A157:G157"/>
    <mergeCell ref="H157:AI157"/>
    <mergeCell ref="AJ157:AY157"/>
    <mergeCell ref="AZ157:BS157"/>
    <mergeCell ref="BT157:CJ157"/>
    <mergeCell ref="CK157:DA157"/>
    <mergeCell ref="A156:G156"/>
    <mergeCell ref="H156:AI156"/>
    <mergeCell ref="AJ156:AY156"/>
    <mergeCell ref="AZ156:BS156"/>
    <mergeCell ref="BT156:CJ156"/>
    <mergeCell ref="CK156:DA156"/>
    <mergeCell ref="A161:G161"/>
    <mergeCell ref="H161:AI161"/>
    <mergeCell ref="AJ161:AY161"/>
    <mergeCell ref="AZ161:BS161"/>
    <mergeCell ref="BT161:CJ161"/>
    <mergeCell ref="CK161:DA161"/>
    <mergeCell ref="A160:G160"/>
    <mergeCell ref="H160:AI160"/>
    <mergeCell ref="AJ160:AY160"/>
    <mergeCell ref="AZ160:BS160"/>
    <mergeCell ref="BT160:CJ160"/>
    <mergeCell ref="CK160:DA160"/>
    <mergeCell ref="A159:G159"/>
    <mergeCell ref="H159:AI159"/>
    <mergeCell ref="AJ159:AY159"/>
    <mergeCell ref="AZ159:BS159"/>
    <mergeCell ref="BT159:CJ159"/>
    <mergeCell ref="CK159:DA159"/>
    <mergeCell ref="A164:G164"/>
    <mergeCell ref="H164:AI164"/>
    <mergeCell ref="AJ164:AY164"/>
    <mergeCell ref="AZ164:BS164"/>
    <mergeCell ref="BT164:CJ164"/>
    <mergeCell ref="CK164:DA164"/>
    <mergeCell ref="A163:G163"/>
    <mergeCell ref="H163:AI163"/>
    <mergeCell ref="AJ163:AY163"/>
    <mergeCell ref="AZ163:BS163"/>
    <mergeCell ref="BT163:CJ163"/>
    <mergeCell ref="CK163:DA163"/>
    <mergeCell ref="A162:G162"/>
    <mergeCell ref="H162:AI162"/>
    <mergeCell ref="AJ162:AY162"/>
    <mergeCell ref="AZ162:BS162"/>
    <mergeCell ref="BT162:CJ162"/>
    <mergeCell ref="CK162:DA162"/>
    <mergeCell ref="A168:G168"/>
    <mergeCell ref="H168:AI168"/>
    <mergeCell ref="AJ168:AY168"/>
    <mergeCell ref="AZ168:BS168"/>
    <mergeCell ref="BT168:CJ168"/>
    <mergeCell ref="CK168:DA168"/>
    <mergeCell ref="A167:G167"/>
    <mergeCell ref="H167:AI167"/>
    <mergeCell ref="AJ167:AY167"/>
    <mergeCell ref="AZ167:BS167"/>
    <mergeCell ref="BT167:CJ167"/>
    <mergeCell ref="CK167:DA167"/>
    <mergeCell ref="A165:DA165"/>
    <mergeCell ref="A166:G166"/>
    <mergeCell ref="H166:AI166"/>
    <mergeCell ref="AJ166:AY166"/>
    <mergeCell ref="AZ166:BS166"/>
    <mergeCell ref="BT166:CJ166"/>
    <mergeCell ref="CK166:DA166"/>
    <mergeCell ref="A171:G171"/>
    <mergeCell ref="H171:AI171"/>
    <mergeCell ref="AJ171:AY171"/>
    <mergeCell ref="AZ171:BS171"/>
    <mergeCell ref="BT171:CJ171"/>
    <mergeCell ref="CK171:DA171"/>
    <mergeCell ref="A170:G170"/>
    <mergeCell ref="H170:AI170"/>
    <mergeCell ref="AJ170:AY170"/>
    <mergeCell ref="AZ170:BS170"/>
    <mergeCell ref="BT170:CJ170"/>
    <mergeCell ref="CK170:DA170"/>
    <mergeCell ref="A169:G169"/>
    <mergeCell ref="H169:AI169"/>
    <mergeCell ref="AJ169:AY169"/>
    <mergeCell ref="AZ169:BS169"/>
    <mergeCell ref="BT169:CJ169"/>
    <mergeCell ref="CK169:DA169"/>
    <mergeCell ref="A174:G174"/>
    <mergeCell ref="H174:AI174"/>
    <mergeCell ref="AJ174:AY174"/>
    <mergeCell ref="AZ174:BS174"/>
    <mergeCell ref="BT174:CJ174"/>
    <mergeCell ref="CK174:DA174"/>
    <mergeCell ref="A173:G173"/>
    <mergeCell ref="H173:AI173"/>
    <mergeCell ref="AJ173:AY173"/>
    <mergeCell ref="AZ173:BS173"/>
    <mergeCell ref="BT173:CJ173"/>
    <mergeCell ref="CK173:DA173"/>
    <mergeCell ref="A172:G172"/>
    <mergeCell ref="H172:AI172"/>
    <mergeCell ref="AJ172:AY172"/>
    <mergeCell ref="AZ172:BS172"/>
    <mergeCell ref="BT172:CJ172"/>
    <mergeCell ref="CK172:DA172"/>
    <mergeCell ref="A177:G177"/>
    <mergeCell ref="H177:AI177"/>
    <mergeCell ref="AJ177:AY177"/>
    <mergeCell ref="AZ177:BS177"/>
    <mergeCell ref="BT177:CJ177"/>
    <mergeCell ref="CK177:DA177"/>
    <mergeCell ref="A176:G176"/>
    <mergeCell ref="H176:AI176"/>
    <mergeCell ref="AJ176:AY176"/>
    <mergeCell ref="AZ176:BS176"/>
    <mergeCell ref="BT176:CJ176"/>
    <mergeCell ref="CK176:DA176"/>
    <mergeCell ref="A175:G175"/>
    <mergeCell ref="H175:AI175"/>
    <mergeCell ref="AJ175:AY175"/>
    <mergeCell ref="AZ175:BS175"/>
    <mergeCell ref="BT175:CJ175"/>
    <mergeCell ref="CK175:DA175"/>
    <mergeCell ref="A180:G180"/>
    <mergeCell ref="H180:AI180"/>
    <mergeCell ref="AJ180:AY180"/>
    <mergeCell ref="AZ180:BS180"/>
    <mergeCell ref="BT180:CJ180"/>
    <mergeCell ref="CK180:DA180"/>
    <mergeCell ref="A179:G179"/>
    <mergeCell ref="H179:AI179"/>
    <mergeCell ref="AJ179:AY179"/>
    <mergeCell ref="AZ179:BS179"/>
    <mergeCell ref="BT179:CJ179"/>
    <mergeCell ref="CK179:DA179"/>
    <mergeCell ref="A178:G178"/>
    <mergeCell ref="H178:AI178"/>
    <mergeCell ref="AJ178:AY178"/>
    <mergeCell ref="AZ178:BS178"/>
    <mergeCell ref="BT178:CJ178"/>
    <mergeCell ref="CK178:DA178"/>
    <mergeCell ref="A183:G183"/>
    <mergeCell ref="H183:AI183"/>
    <mergeCell ref="AJ183:AY183"/>
    <mergeCell ref="AZ183:BS183"/>
    <mergeCell ref="BT183:CJ183"/>
    <mergeCell ref="CK183:DA183"/>
    <mergeCell ref="A182:G182"/>
    <mergeCell ref="H182:AI182"/>
    <mergeCell ref="AJ182:AY182"/>
    <mergeCell ref="AZ182:BS182"/>
    <mergeCell ref="BT182:CJ182"/>
    <mergeCell ref="CK182:DA182"/>
    <mergeCell ref="A181:G181"/>
    <mergeCell ref="H181:AI181"/>
    <mergeCell ref="AJ181:AY181"/>
    <mergeCell ref="AZ181:BS181"/>
    <mergeCell ref="BT181:CJ181"/>
    <mergeCell ref="CK181:DA181"/>
    <mergeCell ref="A186:G186"/>
    <mergeCell ref="H186:AI186"/>
    <mergeCell ref="AJ186:AY186"/>
    <mergeCell ref="AZ186:BS186"/>
    <mergeCell ref="BT186:CJ186"/>
    <mergeCell ref="CK186:DA186"/>
    <mergeCell ref="A185:G185"/>
    <mergeCell ref="H185:AI185"/>
    <mergeCell ref="AJ185:AY185"/>
    <mergeCell ref="AZ185:BS185"/>
    <mergeCell ref="BT185:CJ185"/>
    <mergeCell ref="CK185:DA185"/>
    <mergeCell ref="A184:G184"/>
    <mergeCell ref="H184:AI184"/>
    <mergeCell ref="AJ184:AY184"/>
    <mergeCell ref="AZ184:BS184"/>
    <mergeCell ref="BT184:CJ184"/>
    <mergeCell ref="CK184:DA184"/>
    <mergeCell ref="A189:G189"/>
    <mergeCell ref="H189:AI189"/>
    <mergeCell ref="AJ189:AY189"/>
    <mergeCell ref="AZ189:BS189"/>
    <mergeCell ref="BT189:CJ189"/>
    <mergeCell ref="CK189:DA189"/>
    <mergeCell ref="A188:G188"/>
    <mergeCell ref="H188:AI188"/>
    <mergeCell ref="AJ188:AY188"/>
    <mergeCell ref="AZ188:BS188"/>
    <mergeCell ref="BT188:CJ188"/>
    <mergeCell ref="CK188:DA188"/>
    <mergeCell ref="A187:G187"/>
    <mergeCell ref="H187:AI187"/>
    <mergeCell ref="AJ187:AY187"/>
    <mergeCell ref="AZ187:BS187"/>
    <mergeCell ref="BT187:CJ187"/>
    <mergeCell ref="CK187:DA187"/>
    <mergeCell ref="A192:G192"/>
    <mergeCell ref="H192:AI192"/>
    <mergeCell ref="AJ192:AY192"/>
    <mergeCell ref="AZ192:BS192"/>
    <mergeCell ref="BT192:CJ192"/>
    <mergeCell ref="CK192:DA192"/>
    <mergeCell ref="A191:G191"/>
    <mergeCell ref="H191:AI191"/>
    <mergeCell ref="AJ191:AY191"/>
    <mergeCell ref="AZ191:BS191"/>
    <mergeCell ref="BT191:CJ191"/>
    <mergeCell ref="CK191:DA191"/>
    <mergeCell ref="A190:G190"/>
    <mergeCell ref="H190:AI190"/>
    <mergeCell ref="AJ190:AY190"/>
    <mergeCell ref="AZ190:BS190"/>
    <mergeCell ref="BT190:CJ190"/>
    <mergeCell ref="CK190:DA190"/>
    <mergeCell ref="A195:G195"/>
    <mergeCell ref="H195:AI195"/>
    <mergeCell ref="AJ195:AY195"/>
    <mergeCell ref="AZ195:BS195"/>
    <mergeCell ref="BT195:CJ195"/>
    <mergeCell ref="CK195:DA195"/>
    <mergeCell ref="A194:G194"/>
    <mergeCell ref="H194:AI194"/>
    <mergeCell ref="AJ194:AY194"/>
    <mergeCell ref="AZ194:BS194"/>
    <mergeCell ref="BT194:CJ194"/>
    <mergeCell ref="CK194:DA194"/>
    <mergeCell ref="A193:G193"/>
    <mergeCell ref="H193:AI193"/>
    <mergeCell ref="AJ193:AY193"/>
    <mergeCell ref="AZ193:BS193"/>
    <mergeCell ref="BT193:CJ193"/>
    <mergeCell ref="CK193:DA193"/>
    <mergeCell ref="A198:G198"/>
    <mergeCell ref="H198:AI198"/>
    <mergeCell ref="AJ198:AY198"/>
    <mergeCell ref="AZ198:BS198"/>
    <mergeCell ref="BT198:CJ198"/>
    <mergeCell ref="CK198:DA198"/>
    <mergeCell ref="A197:G197"/>
    <mergeCell ref="H197:AI197"/>
    <mergeCell ref="AJ197:AY197"/>
    <mergeCell ref="AZ197:BS197"/>
    <mergeCell ref="BT197:CJ197"/>
    <mergeCell ref="CK197:DA197"/>
    <mergeCell ref="A196:G196"/>
    <mergeCell ref="H196:AI196"/>
    <mergeCell ref="AJ196:AY196"/>
    <mergeCell ref="AZ196:BS196"/>
    <mergeCell ref="BT196:CJ196"/>
    <mergeCell ref="CK196:DA196"/>
    <mergeCell ref="A201:G201"/>
    <mergeCell ref="H201:AI201"/>
    <mergeCell ref="AJ201:AY201"/>
    <mergeCell ref="AZ201:BS201"/>
    <mergeCell ref="BT201:CJ201"/>
    <mergeCell ref="CK201:DA201"/>
    <mergeCell ref="A200:G200"/>
    <mergeCell ref="H200:AI200"/>
    <mergeCell ref="AJ200:AY200"/>
    <mergeCell ref="AZ200:BS200"/>
    <mergeCell ref="BT200:CJ200"/>
    <mergeCell ref="CK200:DA200"/>
    <mergeCell ref="A199:G199"/>
    <mergeCell ref="H199:AI199"/>
    <mergeCell ref="AJ199:AY199"/>
    <mergeCell ref="AZ199:BS199"/>
    <mergeCell ref="BT199:CJ199"/>
    <mergeCell ref="CK199:DA199"/>
    <mergeCell ref="A204:G204"/>
    <mergeCell ref="H204:AI204"/>
    <mergeCell ref="AJ204:AY204"/>
    <mergeCell ref="AZ204:BS204"/>
    <mergeCell ref="BT204:CJ204"/>
    <mergeCell ref="CK204:DA204"/>
    <mergeCell ref="A203:G203"/>
    <mergeCell ref="H203:AI203"/>
    <mergeCell ref="AJ203:AY203"/>
    <mergeCell ref="AZ203:BS203"/>
    <mergeCell ref="BT203:CJ203"/>
    <mergeCell ref="CK203:DA203"/>
    <mergeCell ref="A202:G202"/>
    <mergeCell ref="H202:AI202"/>
    <mergeCell ref="AJ202:AY202"/>
    <mergeCell ref="AZ202:BS202"/>
    <mergeCell ref="BT202:CJ202"/>
    <mergeCell ref="CK202:DA202"/>
    <mergeCell ref="A207:G207"/>
    <mergeCell ref="H207:AI207"/>
    <mergeCell ref="AJ207:AY207"/>
    <mergeCell ref="AZ207:BS207"/>
    <mergeCell ref="BT207:CJ207"/>
    <mergeCell ref="CK207:DA207"/>
    <mergeCell ref="A206:G206"/>
    <mergeCell ref="H206:AI206"/>
    <mergeCell ref="AJ206:AY206"/>
    <mergeCell ref="AZ206:BS206"/>
    <mergeCell ref="BT206:CJ206"/>
    <mergeCell ref="CK206:DA206"/>
    <mergeCell ref="A205:G205"/>
    <mergeCell ref="H205:AI205"/>
    <mergeCell ref="AJ205:AY205"/>
    <mergeCell ref="AZ205:BS205"/>
    <mergeCell ref="BT205:CJ205"/>
    <mergeCell ref="CK205:DA205"/>
    <mergeCell ref="A210:G210"/>
    <mergeCell ref="H210:AI210"/>
    <mergeCell ref="AJ210:AY210"/>
    <mergeCell ref="AZ210:BS210"/>
    <mergeCell ref="BT210:CJ210"/>
    <mergeCell ref="CK210:DA210"/>
    <mergeCell ref="A209:G209"/>
    <mergeCell ref="H209:AI209"/>
    <mergeCell ref="AJ209:AY209"/>
    <mergeCell ref="AZ209:BS209"/>
    <mergeCell ref="BT209:CJ209"/>
    <mergeCell ref="CK209:DA209"/>
    <mergeCell ref="A208:G208"/>
    <mergeCell ref="H208:AI208"/>
    <mergeCell ref="AJ208:AY208"/>
    <mergeCell ref="AZ208:BS208"/>
    <mergeCell ref="BT208:CJ208"/>
    <mergeCell ref="CK208:DA208"/>
  </mergeCell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4">
    <tabColor rgb="FF00B050"/>
  </sheetPr>
  <dimension ref="B3:N12"/>
  <sheetViews>
    <sheetView workbookViewId="0">
      <selection activeCell="D15" sqref="D15"/>
    </sheetView>
  </sheetViews>
  <sheetFormatPr defaultRowHeight="15" x14ac:dyDescent="0.25"/>
  <sheetData>
    <row r="3" spans="2:14" ht="62.25" customHeight="1" x14ac:dyDescent="0.25">
      <c r="B3" s="550" t="s">
        <v>21</v>
      </c>
      <c r="C3" s="551"/>
      <c r="D3" s="551"/>
      <c r="E3" s="551"/>
      <c r="F3" s="551"/>
      <c r="G3" s="551"/>
      <c r="H3" s="551"/>
      <c r="I3" s="551"/>
      <c r="J3" s="551"/>
      <c r="K3" s="551"/>
      <c r="L3" s="551"/>
      <c r="M3" s="551"/>
      <c r="N3" s="551"/>
    </row>
    <row r="6" spans="2:14" x14ac:dyDescent="0.25">
      <c r="D6" s="46" t="s">
        <v>633</v>
      </c>
    </row>
    <row r="7" spans="2:14" x14ac:dyDescent="0.25">
      <c r="D7" s="46" t="s">
        <v>634</v>
      </c>
    </row>
    <row r="8" spans="2:14" x14ac:dyDescent="0.25">
      <c r="D8" s="46" t="s">
        <v>635</v>
      </c>
    </row>
    <row r="9" spans="2:14" x14ac:dyDescent="0.25">
      <c r="D9" s="46" t="s">
        <v>1262</v>
      </c>
    </row>
    <row r="10" spans="2:14" ht="21" customHeight="1" x14ac:dyDescent="0.25">
      <c r="D10" s="384" t="s">
        <v>1318</v>
      </c>
    </row>
    <row r="11" spans="2:14" ht="21.75" customHeight="1" x14ac:dyDescent="0.25">
      <c r="D11" s="385" t="s">
        <v>1924</v>
      </c>
    </row>
    <row r="12" spans="2:14" ht="25.5" customHeight="1" x14ac:dyDescent="0.25">
      <c r="D12" s="46" t="s">
        <v>1261</v>
      </c>
    </row>
  </sheetData>
  <mergeCells count="1">
    <mergeCell ref="B3:N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5">
    <tabColor theme="6" tint="-0.249977111117893"/>
  </sheetPr>
  <dimension ref="A1:O214"/>
  <sheetViews>
    <sheetView topLeftCell="A193" zoomScaleNormal="100" workbookViewId="0">
      <selection activeCell="G213" sqref="G213"/>
    </sheetView>
  </sheetViews>
  <sheetFormatPr defaultColWidth="23.7109375" defaultRowHeight="15" x14ac:dyDescent="0.25"/>
  <cols>
    <col min="1" max="1" width="15.42578125" customWidth="1"/>
    <col min="2" max="2" width="75.28515625" customWidth="1"/>
    <col min="3" max="3" width="22.28515625" customWidth="1"/>
    <col min="5" max="5" width="33.140625" customWidth="1"/>
    <col min="7" max="7" width="29.7109375" customWidth="1"/>
  </cols>
  <sheetData>
    <row r="1" spans="1:15" s="116" customFormat="1" ht="38.25" customHeight="1" x14ac:dyDescent="0.25">
      <c r="A1" s="252" t="s">
        <v>1282</v>
      </c>
      <c r="B1" s="251"/>
      <c r="C1" s="251"/>
      <c r="D1" s="251"/>
      <c r="E1" s="251"/>
      <c r="F1" s="251"/>
      <c r="G1" s="150"/>
      <c r="H1" s="150"/>
      <c r="I1" s="150"/>
      <c r="J1" s="150"/>
      <c r="K1" s="150"/>
      <c r="L1" s="150"/>
    </row>
    <row r="2" spans="1:15" ht="106.5" customHeight="1" x14ac:dyDescent="0.25">
      <c r="A2" s="545" t="s">
        <v>1577</v>
      </c>
      <c r="B2" s="545"/>
      <c r="C2" s="545"/>
      <c r="D2" s="545"/>
      <c r="E2" s="545"/>
      <c r="F2" s="545"/>
      <c r="G2" s="545"/>
      <c r="H2" s="545"/>
      <c r="I2" s="545"/>
      <c r="J2" s="545"/>
      <c r="K2" s="545"/>
      <c r="L2" s="545"/>
      <c r="O2" s="240"/>
    </row>
    <row r="4" spans="1:15" ht="47.25" customHeight="1" x14ac:dyDescent="0.25">
      <c r="A4" s="510" t="s">
        <v>1595</v>
      </c>
      <c r="B4" s="510"/>
      <c r="C4" s="510"/>
      <c r="D4" s="510"/>
      <c r="E4" s="510"/>
      <c r="F4" s="510"/>
      <c r="G4" s="510"/>
    </row>
    <row r="5" spans="1:15" ht="110.25" customHeight="1" x14ac:dyDescent="0.25">
      <c r="A5" s="241" t="s">
        <v>1474</v>
      </c>
      <c r="B5" s="241" t="s">
        <v>1475</v>
      </c>
      <c r="C5" s="241" t="s">
        <v>1476</v>
      </c>
      <c r="D5" s="241" t="s">
        <v>1477</v>
      </c>
      <c r="E5" s="241" t="s">
        <v>1478</v>
      </c>
      <c r="F5" s="241" t="s">
        <v>1479</v>
      </c>
      <c r="G5" s="241" t="s">
        <v>1480</v>
      </c>
    </row>
    <row r="6" spans="1:15" ht="15.75" x14ac:dyDescent="0.25">
      <c r="A6" s="241">
        <v>1</v>
      </c>
      <c r="B6" s="241">
        <v>2</v>
      </c>
      <c r="C6" s="241">
        <v>3</v>
      </c>
      <c r="D6" s="241">
        <v>4</v>
      </c>
      <c r="E6" s="241">
        <v>5</v>
      </c>
      <c r="F6" s="241">
        <v>6</v>
      </c>
      <c r="G6" s="241">
        <v>7</v>
      </c>
    </row>
    <row r="7" spans="1:15" ht="15.75" x14ac:dyDescent="0.25">
      <c r="A7" s="281" t="s">
        <v>172</v>
      </c>
      <c r="B7" s="238" t="s">
        <v>1481</v>
      </c>
      <c r="C7" s="241" t="s">
        <v>30</v>
      </c>
      <c r="D7" s="241" t="s">
        <v>30</v>
      </c>
      <c r="E7" s="241" t="s">
        <v>30</v>
      </c>
      <c r="F7" s="241" t="s">
        <v>30</v>
      </c>
      <c r="G7" s="241" t="s">
        <v>30</v>
      </c>
    </row>
    <row r="8" spans="1:15" ht="31.5" x14ac:dyDescent="0.25">
      <c r="A8" s="281" t="s">
        <v>104</v>
      </c>
      <c r="B8" s="242" t="s">
        <v>1483</v>
      </c>
      <c r="C8" s="241" t="s">
        <v>30</v>
      </c>
      <c r="D8" s="241" t="s">
        <v>30</v>
      </c>
      <c r="E8" s="241" t="s">
        <v>30</v>
      </c>
      <c r="F8" s="241" t="s">
        <v>30</v>
      </c>
      <c r="G8" s="241" t="s">
        <v>30</v>
      </c>
    </row>
    <row r="9" spans="1:15" ht="31.5" x14ac:dyDescent="0.25">
      <c r="A9" s="281" t="s">
        <v>1682</v>
      </c>
      <c r="B9" s="242" t="s">
        <v>1485</v>
      </c>
      <c r="C9" s="241" t="s">
        <v>30</v>
      </c>
      <c r="D9" s="241" t="s">
        <v>30</v>
      </c>
      <c r="E9" s="241" t="s">
        <v>30</v>
      </c>
      <c r="F9" s="241" t="s">
        <v>30</v>
      </c>
      <c r="G9" s="241" t="s">
        <v>30</v>
      </c>
    </row>
    <row r="10" spans="1:15" ht="31.5" x14ac:dyDescent="0.25">
      <c r="A10" s="281" t="s">
        <v>1683</v>
      </c>
      <c r="B10" s="242" t="s">
        <v>1487</v>
      </c>
      <c r="C10" s="241" t="s">
        <v>30</v>
      </c>
      <c r="D10" s="241" t="s">
        <v>30</v>
      </c>
      <c r="E10" s="241" t="s">
        <v>30</v>
      </c>
      <c r="F10" s="241" t="s">
        <v>30</v>
      </c>
      <c r="G10" s="241" t="s">
        <v>30</v>
      </c>
    </row>
    <row r="11" spans="1:15" ht="78.75" x14ac:dyDescent="0.25">
      <c r="A11" s="281" t="s">
        <v>1684</v>
      </c>
      <c r="B11" s="242" t="s">
        <v>1489</v>
      </c>
      <c r="C11" s="241" t="s">
        <v>30</v>
      </c>
      <c r="D11" s="241" t="s">
        <v>30</v>
      </c>
      <c r="E11" s="241" t="s">
        <v>30</v>
      </c>
      <c r="F11" s="241" t="s">
        <v>30</v>
      </c>
      <c r="G11" s="241" t="s">
        <v>30</v>
      </c>
    </row>
    <row r="12" spans="1:15" ht="15.75" x14ac:dyDescent="0.25">
      <c r="A12" s="281" t="s">
        <v>1685</v>
      </c>
      <c r="B12" s="242" t="s">
        <v>1491</v>
      </c>
      <c r="C12" s="241" t="s">
        <v>30</v>
      </c>
      <c r="D12" s="241" t="s">
        <v>30</v>
      </c>
      <c r="E12" s="241" t="s">
        <v>30</v>
      </c>
      <c r="F12" s="241" t="s">
        <v>30</v>
      </c>
      <c r="G12" s="241" t="s">
        <v>30</v>
      </c>
    </row>
    <row r="13" spans="1:15" ht="15.75" x14ac:dyDescent="0.25">
      <c r="A13" s="281" t="s">
        <v>1494</v>
      </c>
      <c r="B13" s="242" t="s">
        <v>1495</v>
      </c>
      <c r="C13" s="242"/>
      <c r="D13" s="242"/>
      <c r="E13" s="242"/>
      <c r="F13" s="242"/>
      <c r="G13" s="270"/>
    </row>
    <row r="14" spans="1:15" s="271" customFormat="1" ht="15.75" x14ac:dyDescent="0.25">
      <c r="A14" s="281"/>
      <c r="B14" s="270"/>
      <c r="C14" s="268">
        <v>2023</v>
      </c>
      <c r="D14" s="283">
        <v>0.4</v>
      </c>
      <c r="E14" s="285">
        <v>5</v>
      </c>
      <c r="F14" s="285">
        <v>15</v>
      </c>
      <c r="G14" s="295">
        <v>6.4710000000000001</v>
      </c>
      <c r="H14" s="290" t="s">
        <v>1634</v>
      </c>
    </row>
    <row r="15" spans="1:15" s="271" customFormat="1" ht="15.75" x14ac:dyDescent="0.25">
      <c r="A15" s="281"/>
      <c r="B15" s="270"/>
      <c r="C15" s="268">
        <v>2023</v>
      </c>
      <c r="D15" s="283">
        <v>0.4</v>
      </c>
      <c r="E15" s="285">
        <v>5</v>
      </c>
      <c r="F15" s="285">
        <v>15</v>
      </c>
      <c r="G15" s="295">
        <v>6.5389999999999997</v>
      </c>
      <c r="H15" s="290" t="s">
        <v>1635</v>
      </c>
    </row>
    <row r="16" spans="1:15" s="271" customFormat="1" ht="15.75" x14ac:dyDescent="0.25">
      <c r="A16" s="281"/>
      <c r="B16" s="270"/>
      <c r="C16" s="268">
        <v>2023</v>
      </c>
      <c r="D16" s="283">
        <v>0.4</v>
      </c>
      <c r="E16" s="285">
        <v>5</v>
      </c>
      <c r="F16" s="285">
        <v>8</v>
      </c>
      <c r="G16" s="295">
        <v>6.5389999999999997</v>
      </c>
      <c r="H16" s="290" t="s">
        <v>1636</v>
      </c>
    </row>
    <row r="17" spans="1:8" s="271" customFormat="1" ht="15.75" x14ac:dyDescent="0.25">
      <c r="A17" s="281"/>
      <c r="B17" s="270"/>
      <c r="C17" s="268">
        <v>2023</v>
      </c>
      <c r="D17" s="283">
        <v>0.4</v>
      </c>
      <c r="E17" s="285">
        <v>5</v>
      </c>
      <c r="F17" s="285">
        <v>15</v>
      </c>
      <c r="G17" s="295">
        <v>7.0819999999999999</v>
      </c>
      <c r="H17" s="290" t="s">
        <v>1637</v>
      </c>
    </row>
    <row r="18" spans="1:8" s="271" customFormat="1" ht="15.75" x14ac:dyDescent="0.25">
      <c r="A18" s="281"/>
      <c r="B18" s="270"/>
      <c r="C18" s="268">
        <v>2023</v>
      </c>
      <c r="D18" s="283">
        <v>0.4</v>
      </c>
      <c r="E18" s="285">
        <v>5</v>
      </c>
      <c r="F18" s="285">
        <v>7</v>
      </c>
      <c r="G18" s="295">
        <v>6.4710000000000001</v>
      </c>
      <c r="H18" s="290" t="s">
        <v>1638</v>
      </c>
    </row>
    <row r="19" spans="1:8" s="271" customFormat="1" ht="15.75" x14ac:dyDescent="0.25">
      <c r="A19" s="281"/>
      <c r="B19" s="270"/>
      <c r="C19" s="268">
        <v>2023</v>
      </c>
      <c r="D19" s="283">
        <v>0.4</v>
      </c>
      <c r="E19" s="285">
        <v>5</v>
      </c>
      <c r="F19" s="285">
        <v>7</v>
      </c>
      <c r="G19" s="295">
        <v>6.4710000000000001</v>
      </c>
      <c r="H19" s="290" t="s">
        <v>1639</v>
      </c>
    </row>
    <row r="20" spans="1:8" s="271" customFormat="1" ht="15.75" x14ac:dyDescent="0.25">
      <c r="A20" s="281"/>
      <c r="B20" s="270"/>
      <c r="C20" s="268">
        <v>2023</v>
      </c>
      <c r="D20" s="283">
        <v>0.4</v>
      </c>
      <c r="E20" s="285">
        <v>5</v>
      </c>
      <c r="F20" s="285">
        <v>15</v>
      </c>
      <c r="G20" s="295">
        <v>6.5389999999999997</v>
      </c>
      <c r="H20" s="290" t="s">
        <v>1641</v>
      </c>
    </row>
    <row r="21" spans="1:8" s="271" customFormat="1" ht="15.75" x14ac:dyDescent="0.25">
      <c r="A21" s="281"/>
      <c r="B21" s="270"/>
      <c r="C21" s="268">
        <v>2023</v>
      </c>
      <c r="D21" s="283">
        <v>0.4</v>
      </c>
      <c r="E21" s="285">
        <v>10</v>
      </c>
      <c r="F21" s="289">
        <v>0</v>
      </c>
      <c r="G21" s="301">
        <v>6.47</v>
      </c>
      <c r="H21" s="294" t="s">
        <v>1646</v>
      </c>
    </row>
    <row r="22" spans="1:8" s="271" customFormat="1" ht="15.75" x14ac:dyDescent="0.25">
      <c r="A22" s="281"/>
      <c r="B22" s="270"/>
      <c r="C22" s="268">
        <v>2023</v>
      </c>
      <c r="D22" s="283">
        <v>0.4</v>
      </c>
      <c r="E22" s="285">
        <v>5</v>
      </c>
      <c r="F22" s="285">
        <v>15</v>
      </c>
      <c r="G22" s="295">
        <v>6.3979999999999997</v>
      </c>
      <c r="H22" s="290" t="s">
        <v>1649</v>
      </c>
    </row>
    <row r="23" spans="1:8" s="271" customFormat="1" ht="15.75" x14ac:dyDescent="0.25">
      <c r="A23" s="281"/>
      <c r="B23" s="270"/>
      <c r="C23" s="268">
        <v>2023</v>
      </c>
      <c r="D23" s="283">
        <v>0.4</v>
      </c>
      <c r="E23" s="285">
        <v>5</v>
      </c>
      <c r="F23" s="285">
        <v>15</v>
      </c>
      <c r="G23" s="295">
        <v>6.1239999999999997</v>
      </c>
      <c r="H23" s="290" t="s">
        <v>1650</v>
      </c>
    </row>
    <row r="24" spans="1:8" s="271" customFormat="1" ht="15.75" x14ac:dyDescent="0.25">
      <c r="A24" s="281"/>
      <c r="B24" s="270"/>
      <c r="C24" s="268">
        <v>2023</v>
      </c>
      <c r="D24" s="283">
        <v>0.4</v>
      </c>
      <c r="E24" s="285">
        <v>5</v>
      </c>
      <c r="F24" s="285">
        <v>7</v>
      </c>
      <c r="G24" s="295">
        <v>5.8079999999999998</v>
      </c>
      <c r="H24" s="293" t="s">
        <v>1651</v>
      </c>
    </row>
    <row r="25" spans="1:8" s="271" customFormat="1" ht="15.75" x14ac:dyDescent="0.25">
      <c r="A25" s="281"/>
      <c r="B25" s="270"/>
      <c r="C25" s="268">
        <v>2023</v>
      </c>
      <c r="D25" s="283">
        <v>0.4</v>
      </c>
      <c r="E25" s="285">
        <v>5</v>
      </c>
      <c r="F25" s="285">
        <v>15</v>
      </c>
      <c r="G25" s="295">
        <v>6.5679999999999996</v>
      </c>
      <c r="H25" s="293" t="s">
        <v>1652</v>
      </c>
    </row>
    <row r="26" spans="1:8" s="271" customFormat="1" ht="15.75" x14ac:dyDescent="0.25">
      <c r="A26" s="281"/>
      <c r="B26" s="270"/>
      <c r="C26" s="268">
        <v>2023</v>
      </c>
      <c r="D26" s="283">
        <v>0.4</v>
      </c>
      <c r="E26" s="285">
        <v>5</v>
      </c>
      <c r="F26" s="285">
        <v>5</v>
      </c>
      <c r="G26" s="295">
        <v>6.3639999999999999</v>
      </c>
      <c r="H26" s="293" t="s">
        <v>1653</v>
      </c>
    </row>
    <row r="27" spans="1:8" s="271" customFormat="1" ht="15.75" x14ac:dyDescent="0.25">
      <c r="A27" s="281"/>
      <c r="B27" s="270"/>
      <c r="C27" s="268">
        <v>2023</v>
      </c>
      <c r="D27" s="283">
        <v>0.4</v>
      </c>
      <c r="E27" s="285">
        <v>5</v>
      </c>
      <c r="F27" s="285">
        <v>5</v>
      </c>
      <c r="G27" s="295">
        <v>5.726</v>
      </c>
      <c r="H27" s="293" t="s">
        <v>1654</v>
      </c>
    </row>
    <row r="28" spans="1:8" s="271" customFormat="1" ht="15.75" x14ac:dyDescent="0.25">
      <c r="A28" s="281"/>
      <c r="B28" s="270"/>
      <c r="C28" s="268">
        <v>2023</v>
      </c>
      <c r="D28" s="283">
        <v>0.4</v>
      </c>
      <c r="E28" s="285">
        <v>5</v>
      </c>
      <c r="F28" s="285">
        <v>15</v>
      </c>
      <c r="G28" s="295">
        <v>6.2549999999999999</v>
      </c>
      <c r="H28" s="293" t="s">
        <v>1655</v>
      </c>
    </row>
    <row r="29" spans="1:8" s="271" customFormat="1" ht="15.75" x14ac:dyDescent="0.25">
      <c r="A29" s="281"/>
      <c r="B29" s="270"/>
      <c r="C29" s="268">
        <v>2023</v>
      </c>
      <c r="D29" s="283">
        <v>0.4</v>
      </c>
      <c r="E29" s="285">
        <v>10</v>
      </c>
      <c r="F29" s="285">
        <v>10</v>
      </c>
      <c r="G29" s="295">
        <v>5.4649999999999999</v>
      </c>
      <c r="H29" s="293" t="s">
        <v>1656</v>
      </c>
    </row>
    <row r="30" spans="1:8" s="271" customFormat="1" ht="15.75" x14ac:dyDescent="0.25">
      <c r="A30" s="281"/>
      <c r="B30" s="270"/>
      <c r="C30" s="268">
        <v>2023</v>
      </c>
      <c r="D30" s="283">
        <v>0.4</v>
      </c>
      <c r="E30" s="285">
        <v>10</v>
      </c>
      <c r="F30" s="285">
        <v>10</v>
      </c>
      <c r="G30" s="295">
        <v>5.4649999999999999</v>
      </c>
      <c r="H30" s="293" t="s">
        <v>1657</v>
      </c>
    </row>
    <row r="31" spans="1:8" s="271" customFormat="1" ht="15.75" x14ac:dyDescent="0.25">
      <c r="A31" s="281"/>
      <c r="B31" s="270"/>
      <c r="C31" s="268">
        <v>2023</v>
      </c>
      <c r="D31" s="283">
        <v>0.4</v>
      </c>
      <c r="E31" s="285">
        <v>10</v>
      </c>
      <c r="F31" s="285">
        <v>10</v>
      </c>
      <c r="G31" s="295">
        <v>5.4649999999999999</v>
      </c>
      <c r="H31" s="293" t="s">
        <v>1658</v>
      </c>
    </row>
    <row r="32" spans="1:8" s="271" customFormat="1" ht="15.75" x14ac:dyDescent="0.25">
      <c r="A32" s="281"/>
      <c r="B32" s="270"/>
      <c r="C32" s="268">
        <v>2023</v>
      </c>
      <c r="D32" s="283">
        <v>0.4</v>
      </c>
      <c r="E32" s="272">
        <v>10</v>
      </c>
      <c r="F32" s="272">
        <v>10</v>
      </c>
      <c r="G32" s="295">
        <v>5.6349999999999998</v>
      </c>
      <c r="H32" s="293" t="s">
        <v>1659</v>
      </c>
    </row>
    <row r="33" spans="1:8" s="271" customFormat="1" ht="15.75" x14ac:dyDescent="0.25">
      <c r="A33" s="281"/>
      <c r="B33" s="270"/>
      <c r="C33" s="268">
        <v>2023</v>
      </c>
      <c r="D33" s="283">
        <v>0.4</v>
      </c>
      <c r="E33" s="272">
        <v>10</v>
      </c>
      <c r="F33" s="272">
        <v>10</v>
      </c>
      <c r="G33" s="295">
        <v>5.4649999999999999</v>
      </c>
      <c r="H33" s="293" t="s">
        <v>1660</v>
      </c>
    </row>
    <row r="34" spans="1:8" s="271" customFormat="1" ht="15.75" x14ac:dyDescent="0.25">
      <c r="A34" s="281"/>
      <c r="B34" s="270"/>
      <c r="C34" s="268">
        <v>2023</v>
      </c>
      <c r="D34" s="283">
        <v>0.4</v>
      </c>
      <c r="E34" s="272">
        <v>10</v>
      </c>
      <c r="F34" s="272">
        <v>10</v>
      </c>
      <c r="G34" s="295">
        <v>5.4649999999999999</v>
      </c>
      <c r="H34" s="293" t="s">
        <v>1661</v>
      </c>
    </row>
    <row r="35" spans="1:8" s="271" customFormat="1" ht="15.75" x14ac:dyDescent="0.25">
      <c r="A35" s="281"/>
      <c r="B35" s="270"/>
      <c r="C35" s="268">
        <v>2023</v>
      </c>
      <c r="D35" s="283">
        <v>0.4</v>
      </c>
      <c r="E35" s="272">
        <v>10</v>
      </c>
      <c r="F35" s="272">
        <v>15</v>
      </c>
      <c r="G35" s="295">
        <v>6.3339999999999996</v>
      </c>
      <c r="H35" s="293" t="s">
        <v>1662</v>
      </c>
    </row>
    <row r="36" spans="1:8" s="271" customFormat="1" ht="15.75" x14ac:dyDescent="0.25">
      <c r="A36" s="281"/>
      <c r="B36" s="270"/>
      <c r="C36" s="268">
        <v>2023</v>
      </c>
      <c r="D36" s="283">
        <v>0.4</v>
      </c>
      <c r="E36" s="272">
        <v>75</v>
      </c>
      <c r="F36" s="272">
        <v>15</v>
      </c>
      <c r="G36" s="295">
        <v>17.742000000000001</v>
      </c>
      <c r="H36" s="293" t="s">
        <v>1663</v>
      </c>
    </row>
    <row r="37" spans="1:8" s="271" customFormat="1" ht="15.75" x14ac:dyDescent="0.25">
      <c r="A37" s="281"/>
      <c r="B37" s="270"/>
      <c r="C37" s="268">
        <v>2023</v>
      </c>
      <c r="D37" s="283">
        <v>0.4</v>
      </c>
      <c r="E37" s="272">
        <v>10</v>
      </c>
      <c r="F37" s="272">
        <v>15</v>
      </c>
      <c r="G37" s="295">
        <v>5.4</v>
      </c>
      <c r="H37" s="293" t="s">
        <v>1666</v>
      </c>
    </row>
    <row r="38" spans="1:8" s="271" customFormat="1" ht="15.75" x14ac:dyDescent="0.25">
      <c r="A38" s="281"/>
      <c r="B38" s="270"/>
      <c r="C38" s="268">
        <v>2023</v>
      </c>
      <c r="D38" s="283">
        <v>0.4</v>
      </c>
      <c r="E38" s="272">
        <v>10</v>
      </c>
      <c r="F38" s="272">
        <v>15</v>
      </c>
      <c r="G38" s="295">
        <v>4.9809999999999999</v>
      </c>
      <c r="H38" s="293" t="s">
        <v>1667</v>
      </c>
    </row>
    <row r="39" spans="1:8" s="271" customFormat="1" ht="15.75" x14ac:dyDescent="0.25">
      <c r="A39" s="281"/>
      <c r="B39" s="270"/>
      <c r="C39" s="268">
        <v>2023</v>
      </c>
      <c r="D39" s="283">
        <v>0.4</v>
      </c>
      <c r="E39" s="272">
        <v>10</v>
      </c>
      <c r="F39" s="272">
        <v>15</v>
      </c>
      <c r="G39" s="295">
        <v>4.9809999999999999</v>
      </c>
      <c r="H39" s="293" t="s">
        <v>1668</v>
      </c>
    </row>
    <row r="40" spans="1:8" s="271" customFormat="1" ht="15.75" x14ac:dyDescent="0.25">
      <c r="A40" s="281"/>
      <c r="B40" s="270"/>
      <c r="C40" s="268">
        <v>2023</v>
      </c>
      <c r="D40" s="283">
        <v>0.4</v>
      </c>
      <c r="E40" s="272">
        <v>10</v>
      </c>
      <c r="F40" s="272">
        <v>15</v>
      </c>
      <c r="G40" s="295">
        <v>4.9809999999999999</v>
      </c>
      <c r="H40" s="293" t="s">
        <v>1669</v>
      </c>
    </row>
    <row r="41" spans="1:8" s="271" customFormat="1" ht="15.75" x14ac:dyDescent="0.25">
      <c r="A41" s="281"/>
      <c r="B41" s="270"/>
      <c r="C41" s="268">
        <v>2023</v>
      </c>
      <c r="D41" s="284">
        <v>0.4</v>
      </c>
      <c r="E41" s="272">
        <v>10</v>
      </c>
      <c r="F41" s="288">
        <v>5</v>
      </c>
      <c r="G41" s="295">
        <v>5.726</v>
      </c>
      <c r="H41" s="292" t="s">
        <v>1670</v>
      </c>
    </row>
    <row r="42" spans="1:8" s="271" customFormat="1" ht="15.75" x14ac:dyDescent="0.25">
      <c r="A42" s="281"/>
      <c r="B42" s="270"/>
      <c r="C42" s="268">
        <v>2023</v>
      </c>
      <c r="D42" s="283">
        <v>0.4</v>
      </c>
      <c r="E42" s="272">
        <v>10</v>
      </c>
      <c r="F42" s="272">
        <v>10</v>
      </c>
      <c r="G42" s="295">
        <v>6.0410000000000004</v>
      </c>
      <c r="H42" s="293" t="s">
        <v>1671</v>
      </c>
    </row>
    <row r="43" spans="1:8" s="271" customFormat="1" ht="15.75" x14ac:dyDescent="0.25">
      <c r="A43" s="281"/>
      <c r="B43" s="270"/>
      <c r="C43" s="268">
        <v>2023</v>
      </c>
      <c r="D43" s="283">
        <v>0.4</v>
      </c>
      <c r="E43" s="272">
        <v>10</v>
      </c>
      <c r="F43" s="272">
        <v>15</v>
      </c>
      <c r="G43" s="295">
        <v>5.4</v>
      </c>
      <c r="H43" s="293" t="s">
        <v>1672</v>
      </c>
    </row>
    <row r="44" spans="1:8" s="271" customFormat="1" ht="15.75" x14ac:dyDescent="0.25">
      <c r="A44" s="281"/>
      <c r="B44" s="270"/>
      <c r="C44" s="268">
        <v>2023</v>
      </c>
      <c r="D44" s="283">
        <v>0.4</v>
      </c>
      <c r="E44" s="272">
        <v>10</v>
      </c>
      <c r="F44" s="272">
        <v>10</v>
      </c>
      <c r="G44" s="295">
        <v>5.4</v>
      </c>
      <c r="H44" s="293" t="s">
        <v>1673</v>
      </c>
    </row>
    <row r="45" spans="1:8" s="271" customFormat="1" ht="15.75" x14ac:dyDescent="0.25">
      <c r="A45" s="281"/>
      <c r="B45" s="270"/>
      <c r="C45" s="268">
        <v>2023</v>
      </c>
      <c r="D45" s="283">
        <v>0.4</v>
      </c>
      <c r="E45" s="272">
        <v>10</v>
      </c>
      <c r="F45" s="272">
        <v>15</v>
      </c>
      <c r="G45" s="295">
        <v>6.0410000000000004</v>
      </c>
      <c r="H45" s="293" t="s">
        <v>1675</v>
      </c>
    </row>
    <row r="46" spans="1:8" s="271" customFormat="1" ht="15.75" x14ac:dyDescent="0.25">
      <c r="A46" s="281"/>
      <c r="B46" s="270"/>
      <c r="C46" s="268">
        <v>2023</v>
      </c>
      <c r="D46" s="283">
        <v>0.4</v>
      </c>
      <c r="E46" s="272">
        <v>10</v>
      </c>
      <c r="F46" s="272">
        <v>15</v>
      </c>
      <c r="G46" s="295">
        <v>5.9050000000000002</v>
      </c>
      <c r="H46" s="293" t="s">
        <v>1676</v>
      </c>
    </row>
    <row r="47" spans="1:8" s="271" customFormat="1" ht="15.75" x14ac:dyDescent="0.25">
      <c r="A47" s="281"/>
      <c r="B47" s="270"/>
      <c r="C47" s="268">
        <v>2023</v>
      </c>
      <c r="D47" s="283">
        <v>0.4</v>
      </c>
      <c r="E47" s="272">
        <v>10</v>
      </c>
      <c r="F47" s="272">
        <v>10</v>
      </c>
      <c r="G47" s="295">
        <v>6.37</v>
      </c>
      <c r="H47" s="293" t="s">
        <v>1677</v>
      </c>
    </row>
    <row r="48" spans="1:8" s="271" customFormat="1" ht="15.75" x14ac:dyDescent="0.25">
      <c r="A48" s="281"/>
      <c r="B48" s="270"/>
      <c r="C48" s="268">
        <v>2023</v>
      </c>
      <c r="D48" s="283">
        <v>0.4</v>
      </c>
      <c r="E48" s="272">
        <v>10</v>
      </c>
      <c r="F48" s="272">
        <v>15</v>
      </c>
      <c r="G48" s="295">
        <v>5.9050000000000002</v>
      </c>
      <c r="H48" s="293" t="s">
        <v>1678</v>
      </c>
    </row>
    <row r="49" spans="1:8" s="271" customFormat="1" ht="15.75" x14ac:dyDescent="0.25">
      <c r="A49" s="269"/>
      <c r="B49" s="270"/>
      <c r="C49" s="268">
        <v>2023</v>
      </c>
      <c r="D49" s="283">
        <v>0.23</v>
      </c>
      <c r="E49" s="272">
        <v>10</v>
      </c>
      <c r="F49" s="272">
        <v>5</v>
      </c>
      <c r="G49" s="295">
        <v>4.4580000000000002</v>
      </c>
      <c r="H49" s="293" t="s">
        <v>1629</v>
      </c>
    </row>
    <row r="50" spans="1:8" s="271" customFormat="1" ht="15.75" x14ac:dyDescent="0.25">
      <c r="A50" s="269"/>
      <c r="B50" s="270"/>
      <c r="C50" s="268">
        <v>2023</v>
      </c>
      <c r="D50" s="283">
        <v>0.23</v>
      </c>
      <c r="E50" s="272">
        <v>10</v>
      </c>
      <c r="F50" s="272">
        <v>5</v>
      </c>
      <c r="G50" s="295">
        <v>5.0780000000000003</v>
      </c>
      <c r="H50" s="293" t="s">
        <v>1630</v>
      </c>
    </row>
    <row r="51" spans="1:8" s="271" customFormat="1" ht="15.75" x14ac:dyDescent="0.25">
      <c r="A51" s="269"/>
      <c r="B51" s="270"/>
      <c r="C51" s="268">
        <v>2023</v>
      </c>
      <c r="D51" s="283">
        <v>0.4</v>
      </c>
      <c r="E51" s="272">
        <v>10</v>
      </c>
      <c r="F51" s="272">
        <v>10</v>
      </c>
      <c r="G51" s="295">
        <v>5.7930000000000001</v>
      </c>
      <c r="H51" s="293" t="s">
        <v>1681</v>
      </c>
    </row>
    <row r="52" spans="1:8" ht="15.75" x14ac:dyDescent="0.25">
      <c r="A52" s="243" t="s">
        <v>183</v>
      </c>
      <c r="B52" s="238" t="s">
        <v>1496</v>
      </c>
      <c r="C52" s="241" t="s">
        <v>30</v>
      </c>
      <c r="D52" s="241" t="s">
        <v>30</v>
      </c>
      <c r="E52" s="241" t="s">
        <v>30</v>
      </c>
      <c r="F52" s="241" t="s">
        <v>30</v>
      </c>
      <c r="G52" s="241" t="s">
        <v>30</v>
      </c>
    </row>
    <row r="53" spans="1:8" x14ac:dyDescent="0.25">
      <c r="A53" s="513" t="s">
        <v>1573</v>
      </c>
      <c r="B53" s="515" t="s">
        <v>1498</v>
      </c>
      <c r="C53" s="512" t="s">
        <v>30</v>
      </c>
      <c r="D53" s="512" t="s">
        <v>30</v>
      </c>
      <c r="E53" s="512" t="s">
        <v>30</v>
      </c>
      <c r="F53" s="512" t="s">
        <v>30</v>
      </c>
      <c r="G53" s="512" t="s">
        <v>30</v>
      </c>
    </row>
    <row r="54" spans="1:8" x14ac:dyDescent="0.25">
      <c r="A54" s="513"/>
      <c r="B54" s="516"/>
      <c r="C54" s="512"/>
      <c r="D54" s="512"/>
      <c r="E54" s="512"/>
      <c r="F54" s="512"/>
      <c r="G54" s="512"/>
    </row>
    <row r="55" spans="1:8" ht="15.75" x14ac:dyDescent="0.25">
      <c r="A55" s="281" t="s">
        <v>1686</v>
      </c>
      <c r="B55" s="242" t="s">
        <v>1500</v>
      </c>
      <c r="C55" s="241" t="s">
        <v>30</v>
      </c>
      <c r="D55" s="241" t="s">
        <v>30</v>
      </c>
      <c r="E55" s="241" t="s">
        <v>30</v>
      </c>
      <c r="F55" s="242"/>
      <c r="G55" s="241" t="s">
        <v>30</v>
      </c>
    </row>
    <row r="56" spans="1:8" ht="15.75" x14ac:dyDescent="0.25">
      <c r="A56" s="281" t="s">
        <v>1687</v>
      </c>
      <c r="B56" s="277" t="s">
        <v>1511</v>
      </c>
      <c r="C56" s="241" t="s">
        <v>30</v>
      </c>
      <c r="D56" s="241" t="s">
        <v>30</v>
      </c>
      <c r="E56" s="241" t="s">
        <v>30</v>
      </c>
      <c r="F56" s="241" t="s">
        <v>30</v>
      </c>
      <c r="G56" s="241" t="s">
        <v>30</v>
      </c>
    </row>
    <row r="57" spans="1:8" ht="15.75" x14ac:dyDescent="0.25">
      <c r="A57" s="281" t="s">
        <v>1716</v>
      </c>
      <c r="B57" s="242" t="s">
        <v>1504</v>
      </c>
      <c r="C57" s="241" t="s">
        <v>30</v>
      </c>
      <c r="D57" s="241" t="s">
        <v>30</v>
      </c>
      <c r="E57" s="241" t="s">
        <v>30</v>
      </c>
      <c r="F57" s="241" t="s">
        <v>30</v>
      </c>
      <c r="G57" s="241" t="s">
        <v>30</v>
      </c>
    </row>
    <row r="58" spans="1:8" ht="15.75" x14ac:dyDescent="0.25">
      <c r="A58" s="281" t="s">
        <v>1717</v>
      </c>
      <c r="B58" s="277" t="s">
        <v>1690</v>
      </c>
      <c r="C58" s="241" t="s">
        <v>30</v>
      </c>
      <c r="D58" s="241" t="s">
        <v>30</v>
      </c>
      <c r="E58" s="241" t="s">
        <v>30</v>
      </c>
      <c r="F58" s="241" t="s">
        <v>30</v>
      </c>
      <c r="G58" s="241" t="s">
        <v>30</v>
      </c>
    </row>
    <row r="59" spans="1:8" ht="15.75" x14ac:dyDescent="0.25">
      <c r="A59" s="243" t="s">
        <v>1494</v>
      </c>
      <c r="B59" s="242" t="s">
        <v>1495</v>
      </c>
      <c r="C59" s="242"/>
      <c r="D59" s="242"/>
      <c r="E59" s="242"/>
      <c r="F59" s="242"/>
      <c r="G59" s="242"/>
    </row>
    <row r="60" spans="1:8" ht="15.75" x14ac:dyDescent="0.25">
      <c r="A60" s="243"/>
      <c r="B60" s="297" t="s">
        <v>1721</v>
      </c>
      <c r="C60" s="275">
        <v>2023</v>
      </c>
      <c r="D60" s="282">
        <v>6</v>
      </c>
      <c r="E60" s="244">
        <v>465</v>
      </c>
      <c r="F60" s="272">
        <v>300</v>
      </c>
      <c r="G60" s="295">
        <v>479.07299999999998</v>
      </c>
      <c r="H60" t="s">
        <v>1643</v>
      </c>
    </row>
    <row r="61" spans="1:8" ht="15.75" x14ac:dyDescent="0.25">
      <c r="A61" s="281" t="s">
        <v>1573</v>
      </c>
      <c r="B61" s="242" t="s">
        <v>1498</v>
      </c>
      <c r="C61" s="242"/>
      <c r="D61" s="242"/>
      <c r="E61" s="242"/>
      <c r="F61" s="242"/>
      <c r="G61" s="242"/>
    </row>
    <row r="62" spans="1:8" ht="15.75" x14ac:dyDescent="0.25">
      <c r="A62" s="281" t="s">
        <v>1686</v>
      </c>
      <c r="B62" s="242" t="s">
        <v>1500</v>
      </c>
      <c r="C62" s="242"/>
      <c r="D62" s="242"/>
      <c r="E62" s="242"/>
      <c r="F62" s="242"/>
      <c r="G62" s="242"/>
    </row>
    <row r="63" spans="1:8" ht="15.75" x14ac:dyDescent="0.25">
      <c r="A63" s="281" t="s">
        <v>1687</v>
      </c>
      <c r="B63" s="242" t="s">
        <v>1511</v>
      </c>
      <c r="C63" s="242"/>
      <c r="D63" s="242"/>
      <c r="E63" s="242"/>
      <c r="F63" s="242"/>
      <c r="G63" s="242"/>
    </row>
    <row r="64" spans="1:8" ht="15.75" x14ac:dyDescent="0.25">
      <c r="A64" s="281" t="s">
        <v>1688</v>
      </c>
      <c r="B64" s="242" t="s">
        <v>1508</v>
      </c>
      <c r="C64" s="242"/>
      <c r="D64" s="242"/>
      <c r="E64" s="242"/>
      <c r="F64" s="242"/>
      <c r="G64" s="242"/>
    </row>
    <row r="65" spans="1:8" ht="15.75" x14ac:dyDescent="0.25">
      <c r="A65" s="281" t="s">
        <v>1689</v>
      </c>
      <c r="B65" s="242" t="s">
        <v>1690</v>
      </c>
      <c r="C65" s="242"/>
      <c r="D65" s="242"/>
      <c r="E65" s="242"/>
      <c r="F65" s="242"/>
      <c r="G65" s="242"/>
    </row>
    <row r="66" spans="1:8" ht="15.75" x14ac:dyDescent="0.25">
      <c r="A66" s="281" t="s">
        <v>1494</v>
      </c>
      <c r="B66" s="242" t="s">
        <v>1495</v>
      </c>
      <c r="C66" s="242"/>
      <c r="D66" s="242"/>
      <c r="E66" s="242"/>
      <c r="F66" s="242"/>
      <c r="G66" s="242"/>
    </row>
    <row r="67" spans="1:8" s="278" customFormat="1" ht="15.75" x14ac:dyDescent="0.25">
      <c r="A67" s="276"/>
      <c r="B67" s="275" t="s">
        <v>1691</v>
      </c>
      <c r="C67" s="275">
        <v>2023</v>
      </c>
      <c r="D67" s="282">
        <v>6</v>
      </c>
      <c r="E67" s="272">
        <v>10</v>
      </c>
      <c r="F67" s="272">
        <v>450</v>
      </c>
      <c r="G67" s="295">
        <v>180.02199999999999</v>
      </c>
      <c r="H67" s="278" t="s">
        <v>1692</v>
      </c>
    </row>
    <row r="68" spans="1:8" ht="15.75" x14ac:dyDescent="0.25">
      <c r="A68" s="243"/>
      <c r="B68" s="297" t="s">
        <v>1693</v>
      </c>
      <c r="C68" s="297">
        <v>2023</v>
      </c>
      <c r="D68" s="298">
        <v>6</v>
      </c>
      <c r="E68" s="296">
        <v>2572.5</v>
      </c>
      <c r="F68" s="280">
        <v>900</v>
      </c>
      <c r="G68" s="300">
        <v>6094.7870000000003</v>
      </c>
      <c r="H68" s="278" t="s">
        <v>1692</v>
      </c>
    </row>
    <row r="69" spans="1:8" s="278" customFormat="1" ht="15.75" x14ac:dyDescent="0.25">
      <c r="A69" s="276"/>
      <c r="B69" s="297" t="s">
        <v>1718</v>
      </c>
      <c r="C69" s="297">
        <v>2023</v>
      </c>
      <c r="D69" s="298">
        <v>6</v>
      </c>
      <c r="E69" s="280">
        <v>160</v>
      </c>
      <c r="F69" s="280">
        <v>2000</v>
      </c>
      <c r="G69" s="301">
        <v>235.81100000000001</v>
      </c>
      <c r="H69" s="278" t="s">
        <v>1643</v>
      </c>
    </row>
    <row r="70" spans="1:8" s="278" customFormat="1" ht="15.75" x14ac:dyDescent="0.25">
      <c r="A70" s="276"/>
      <c r="B70" s="297" t="s">
        <v>1719</v>
      </c>
      <c r="C70" s="297">
        <v>2023</v>
      </c>
      <c r="D70" s="298">
        <v>6</v>
      </c>
      <c r="E70" s="280">
        <v>610</v>
      </c>
      <c r="F70" s="280">
        <v>1540</v>
      </c>
      <c r="G70" s="301">
        <v>857.35</v>
      </c>
      <c r="H70" s="278" t="s">
        <v>1643</v>
      </c>
    </row>
    <row r="71" spans="1:8" s="278" customFormat="1" ht="15.75" x14ac:dyDescent="0.25">
      <c r="A71" s="276"/>
      <c r="B71" s="297" t="s">
        <v>1720</v>
      </c>
      <c r="C71" s="297">
        <v>2023</v>
      </c>
      <c r="D71" s="298">
        <v>6</v>
      </c>
      <c r="E71" s="280">
        <v>270</v>
      </c>
      <c r="F71" s="280">
        <v>918.5</v>
      </c>
      <c r="G71" s="301">
        <v>402.49299999999999</v>
      </c>
      <c r="H71" s="278" t="s">
        <v>1643</v>
      </c>
    </row>
    <row r="72" spans="1:8" ht="15.75" x14ac:dyDescent="0.25">
      <c r="A72" s="281" t="s">
        <v>1573</v>
      </c>
      <c r="B72" s="242" t="s">
        <v>1498</v>
      </c>
      <c r="C72" s="242"/>
      <c r="D72" s="242"/>
      <c r="E72" s="242"/>
      <c r="F72" s="242"/>
      <c r="G72" s="242"/>
    </row>
    <row r="73" spans="1:8" ht="15.75" x14ac:dyDescent="0.25">
      <c r="A73" s="281" t="s">
        <v>1686</v>
      </c>
      <c r="B73" s="242" t="s">
        <v>1500</v>
      </c>
      <c r="C73" s="242"/>
      <c r="D73" s="242"/>
      <c r="E73" s="242"/>
      <c r="F73" s="242"/>
      <c r="G73" s="242"/>
    </row>
    <row r="74" spans="1:8" ht="15.75" x14ac:dyDescent="0.25">
      <c r="A74" s="281" t="s">
        <v>1687</v>
      </c>
      <c r="B74" s="242" t="s">
        <v>1511</v>
      </c>
      <c r="C74" s="242"/>
      <c r="D74" s="242"/>
      <c r="E74" s="242"/>
      <c r="F74" s="242"/>
      <c r="G74" s="242"/>
    </row>
    <row r="75" spans="1:8" ht="15.75" x14ac:dyDescent="0.25">
      <c r="A75" s="281" t="s">
        <v>1723</v>
      </c>
      <c r="B75" s="242" t="s">
        <v>1722</v>
      </c>
      <c r="C75" s="242"/>
      <c r="D75" s="242"/>
      <c r="E75" s="242"/>
      <c r="F75" s="242"/>
      <c r="G75" s="242"/>
    </row>
    <row r="76" spans="1:8" ht="15.75" x14ac:dyDescent="0.25">
      <c r="A76" s="281" t="s">
        <v>1724</v>
      </c>
      <c r="B76" s="242" t="s">
        <v>1690</v>
      </c>
      <c r="C76" s="242"/>
      <c r="D76" s="242"/>
      <c r="E76" s="242"/>
      <c r="F76" s="242"/>
      <c r="G76" s="242"/>
    </row>
    <row r="77" spans="1:8" ht="15.75" x14ac:dyDescent="0.25">
      <c r="A77" s="243" t="s">
        <v>1494</v>
      </c>
      <c r="B77" s="242" t="s">
        <v>1495</v>
      </c>
      <c r="C77" s="242"/>
      <c r="D77" s="242"/>
      <c r="E77" s="242"/>
      <c r="F77" s="242"/>
      <c r="G77" s="242"/>
    </row>
    <row r="78" spans="1:8" ht="15.75" x14ac:dyDescent="0.25">
      <c r="A78" s="243"/>
      <c r="B78" s="241" t="s">
        <v>1727</v>
      </c>
      <c r="C78" s="241">
        <v>2023</v>
      </c>
      <c r="D78" s="282">
        <v>6</v>
      </c>
      <c r="E78" s="296">
        <v>3600</v>
      </c>
      <c r="F78" s="244">
        <v>2000</v>
      </c>
      <c r="G78" s="300">
        <v>6696.4120000000003</v>
      </c>
      <c r="H78" s="278" t="s">
        <v>1643</v>
      </c>
    </row>
    <row r="79" spans="1:8" s="278" customFormat="1" ht="31.5" x14ac:dyDescent="0.25">
      <c r="A79" s="281" t="s">
        <v>1694</v>
      </c>
      <c r="B79" s="277" t="s">
        <v>1514</v>
      </c>
      <c r="C79" s="275"/>
      <c r="D79" s="229"/>
      <c r="E79" s="272"/>
      <c r="F79" s="272"/>
      <c r="G79" s="272"/>
    </row>
    <row r="80" spans="1:8" s="278" customFormat="1" ht="15.75" x14ac:dyDescent="0.25">
      <c r="A80" s="281" t="s">
        <v>1695</v>
      </c>
      <c r="B80" s="277" t="s">
        <v>1500</v>
      </c>
      <c r="C80" s="275"/>
      <c r="D80" s="229"/>
      <c r="E80" s="272"/>
      <c r="F80" s="272"/>
      <c r="G80" s="272"/>
    </row>
    <row r="81" spans="1:8" s="278" customFormat="1" ht="15.75" x14ac:dyDescent="0.25">
      <c r="A81" s="281" t="s">
        <v>1696</v>
      </c>
      <c r="B81" s="277" t="s">
        <v>1511</v>
      </c>
      <c r="C81" s="275"/>
      <c r="D81" s="229"/>
      <c r="E81" s="272"/>
      <c r="F81" s="272"/>
      <c r="G81" s="272"/>
    </row>
    <row r="82" spans="1:8" s="278" customFormat="1" ht="15.75" x14ac:dyDescent="0.25">
      <c r="A82" s="281" t="s">
        <v>1697</v>
      </c>
      <c r="B82" s="277" t="s">
        <v>1508</v>
      </c>
      <c r="C82" s="275"/>
      <c r="D82" s="229"/>
      <c r="E82" s="272"/>
      <c r="F82" s="272"/>
      <c r="G82" s="272"/>
    </row>
    <row r="83" spans="1:8" s="278" customFormat="1" ht="15.75" x14ac:dyDescent="0.25">
      <c r="A83" s="281" t="s">
        <v>1699</v>
      </c>
      <c r="B83" s="277" t="s">
        <v>1698</v>
      </c>
      <c r="C83" s="275"/>
      <c r="D83" s="229"/>
      <c r="E83" s="272"/>
      <c r="F83" s="272"/>
      <c r="G83" s="272"/>
    </row>
    <row r="84" spans="1:8" s="278" customFormat="1" ht="15.75" x14ac:dyDescent="0.25">
      <c r="A84" s="281" t="s">
        <v>1494</v>
      </c>
      <c r="B84" s="277" t="s">
        <v>1495</v>
      </c>
      <c r="C84" s="275"/>
      <c r="D84" s="229"/>
      <c r="E84" s="272"/>
      <c r="F84" s="272"/>
      <c r="G84" s="272"/>
    </row>
    <row r="85" spans="1:8" s="278" customFormat="1" ht="15.75" x14ac:dyDescent="0.25">
      <c r="A85" s="281"/>
      <c r="B85" s="297" t="s">
        <v>1693</v>
      </c>
      <c r="C85" s="297">
        <v>2023</v>
      </c>
      <c r="D85" s="298">
        <v>6</v>
      </c>
      <c r="E85" s="296">
        <f>49+333+98+48+135+117</f>
        <v>780</v>
      </c>
      <c r="F85" s="272">
        <v>900</v>
      </c>
      <c r="G85" s="296"/>
      <c r="H85" s="278" t="s">
        <v>1692</v>
      </c>
    </row>
    <row r="86" spans="1:8" s="278" customFormat="1" ht="31.5" x14ac:dyDescent="0.25">
      <c r="A86" s="281" t="s">
        <v>1694</v>
      </c>
      <c r="B86" s="277" t="s">
        <v>1514</v>
      </c>
      <c r="C86" s="297"/>
      <c r="D86" s="298"/>
      <c r="E86" s="272"/>
      <c r="F86" s="272"/>
      <c r="G86" s="280"/>
    </row>
    <row r="87" spans="1:8" s="278" customFormat="1" ht="15.75" x14ac:dyDescent="0.25">
      <c r="A87" s="281" t="s">
        <v>1695</v>
      </c>
      <c r="B87" s="277" t="s">
        <v>1500</v>
      </c>
      <c r="C87" s="297"/>
      <c r="D87" s="298"/>
      <c r="E87" s="272"/>
      <c r="F87" s="272"/>
      <c r="G87" s="280"/>
    </row>
    <row r="88" spans="1:8" s="278" customFormat="1" ht="15.75" x14ac:dyDescent="0.25">
      <c r="A88" s="281" t="s">
        <v>1696</v>
      </c>
      <c r="B88" s="277" t="s">
        <v>1511</v>
      </c>
      <c r="C88" s="297"/>
      <c r="D88" s="298"/>
      <c r="E88" s="272"/>
      <c r="F88" s="272"/>
      <c r="G88" s="280"/>
    </row>
    <row r="89" spans="1:8" s="278" customFormat="1" ht="15.75" x14ac:dyDescent="0.25">
      <c r="A89" s="281" t="s">
        <v>1725</v>
      </c>
      <c r="B89" s="277" t="s">
        <v>1722</v>
      </c>
      <c r="C89" s="297"/>
      <c r="D89" s="298"/>
      <c r="E89" s="272"/>
      <c r="F89" s="272"/>
      <c r="G89" s="280"/>
    </row>
    <row r="90" spans="1:8" s="278" customFormat="1" ht="15.75" x14ac:dyDescent="0.25">
      <c r="A90" s="281" t="s">
        <v>1726</v>
      </c>
      <c r="B90" s="277" t="s">
        <v>1698</v>
      </c>
      <c r="C90" s="297"/>
      <c r="D90" s="298"/>
      <c r="E90" s="272"/>
      <c r="F90" s="272"/>
      <c r="G90" s="280"/>
    </row>
    <row r="91" spans="1:8" s="278" customFormat="1" ht="15.75" x14ac:dyDescent="0.25">
      <c r="A91" s="281" t="s">
        <v>1494</v>
      </c>
      <c r="B91" s="277" t="s">
        <v>1495</v>
      </c>
      <c r="C91" s="297"/>
      <c r="D91" s="298"/>
      <c r="E91" s="272"/>
      <c r="F91" s="272"/>
      <c r="G91" s="280"/>
    </row>
    <row r="92" spans="1:8" s="278" customFormat="1" ht="15.75" x14ac:dyDescent="0.25">
      <c r="A92" s="281"/>
      <c r="B92" s="275" t="s">
        <v>1727</v>
      </c>
      <c r="C92" s="275">
        <v>2023</v>
      </c>
      <c r="D92" s="282">
        <v>6</v>
      </c>
      <c r="E92" s="296">
        <v>53.7</v>
      </c>
      <c r="F92" s="272">
        <v>2000</v>
      </c>
      <c r="G92" s="300"/>
      <c r="H92" s="278" t="s">
        <v>1643</v>
      </c>
    </row>
    <row r="93" spans="1:8" ht="15.75" x14ac:dyDescent="0.25">
      <c r="A93" s="243" t="s">
        <v>188</v>
      </c>
      <c r="B93" s="238" t="s">
        <v>1516</v>
      </c>
      <c r="C93" s="241"/>
      <c r="D93" s="241"/>
      <c r="E93" s="241"/>
      <c r="F93" s="241"/>
      <c r="G93" s="241"/>
    </row>
    <row r="94" spans="1:8" ht="15.75" x14ac:dyDescent="0.25">
      <c r="A94" s="663" t="s">
        <v>1517</v>
      </c>
      <c r="B94" s="242" t="s">
        <v>1518</v>
      </c>
      <c r="C94" s="661"/>
      <c r="D94" s="661"/>
      <c r="E94" s="661"/>
      <c r="F94" s="661"/>
      <c r="G94" s="661"/>
    </row>
    <row r="95" spans="1:8" ht="94.5" x14ac:dyDescent="0.25">
      <c r="A95" s="664"/>
      <c r="B95" s="242" t="s">
        <v>1519</v>
      </c>
      <c r="C95" s="662"/>
      <c r="D95" s="662"/>
      <c r="E95" s="662"/>
      <c r="F95" s="662"/>
      <c r="G95" s="662"/>
    </row>
    <row r="96" spans="1:8" ht="47.25" x14ac:dyDescent="0.25">
      <c r="A96" s="243" t="s">
        <v>1520</v>
      </c>
      <c r="B96" s="242" t="s">
        <v>1521</v>
      </c>
      <c r="C96" s="242"/>
      <c r="D96" s="242"/>
      <c r="E96" s="242"/>
      <c r="F96" s="242"/>
      <c r="G96" s="242"/>
    </row>
    <row r="97" spans="1:8" ht="47.25" x14ac:dyDescent="0.25">
      <c r="A97" s="243" t="s">
        <v>1522</v>
      </c>
      <c r="B97" s="242" t="s">
        <v>1523</v>
      </c>
      <c r="C97" s="241"/>
      <c r="D97" s="241"/>
      <c r="E97" s="241"/>
      <c r="F97" s="241"/>
      <c r="G97" s="241"/>
    </row>
    <row r="98" spans="1:8" ht="15.75" x14ac:dyDescent="0.25">
      <c r="A98" s="243" t="s">
        <v>1494</v>
      </c>
      <c r="B98" s="242" t="s">
        <v>1495</v>
      </c>
      <c r="C98" s="242"/>
      <c r="D98" s="242"/>
      <c r="E98" s="242"/>
      <c r="F98" s="242"/>
      <c r="G98" s="242"/>
    </row>
    <row r="99" spans="1:8" ht="31.5" x14ac:dyDescent="0.25">
      <c r="A99" s="281" t="s">
        <v>209</v>
      </c>
      <c r="B99" s="238" t="s">
        <v>1524</v>
      </c>
      <c r="C99" s="241"/>
      <c r="D99" s="241"/>
      <c r="E99" s="241"/>
      <c r="F99" s="241"/>
      <c r="G99" s="241"/>
    </row>
    <row r="100" spans="1:8" ht="31.5" x14ac:dyDescent="0.25">
      <c r="A100" s="281" t="s">
        <v>1700</v>
      </c>
      <c r="B100" s="277" t="s">
        <v>1526</v>
      </c>
      <c r="C100" s="241"/>
      <c r="D100" s="241"/>
      <c r="E100" s="241"/>
      <c r="F100" s="241"/>
      <c r="G100" s="241"/>
    </row>
    <row r="101" spans="1:8" ht="15.75" x14ac:dyDescent="0.25">
      <c r="A101" s="281" t="s">
        <v>1701</v>
      </c>
      <c r="B101" s="277" t="s">
        <v>1528</v>
      </c>
      <c r="C101" s="275"/>
      <c r="D101" s="275"/>
      <c r="E101" s="275"/>
      <c r="F101" s="275"/>
      <c r="G101" s="275"/>
    </row>
    <row r="102" spans="1:8" ht="15.75" x14ac:dyDescent="0.25">
      <c r="A102" s="281" t="s">
        <v>1705</v>
      </c>
      <c r="B102" s="277" t="s">
        <v>1702</v>
      </c>
      <c r="C102" s="241"/>
      <c r="D102" s="241"/>
      <c r="E102" s="241"/>
      <c r="F102" s="241"/>
      <c r="G102" s="241"/>
    </row>
    <row r="103" spans="1:8" ht="15.75" x14ac:dyDescent="0.25">
      <c r="A103" s="281" t="s">
        <v>1706</v>
      </c>
      <c r="B103" s="277" t="s">
        <v>1532</v>
      </c>
      <c r="C103" s="241"/>
      <c r="D103" s="241"/>
      <c r="E103" s="241"/>
      <c r="F103" s="241"/>
      <c r="G103" s="241"/>
    </row>
    <row r="104" spans="1:8" ht="15.75" x14ac:dyDescent="0.25">
      <c r="A104" s="281" t="s">
        <v>1494</v>
      </c>
      <c r="B104" s="277" t="s">
        <v>1495</v>
      </c>
      <c r="C104" s="242"/>
      <c r="D104" s="242"/>
      <c r="E104" s="242"/>
      <c r="F104" s="242"/>
      <c r="G104" s="242"/>
    </row>
    <row r="105" spans="1:8" s="278" customFormat="1" ht="15.75" x14ac:dyDescent="0.25">
      <c r="A105" s="281"/>
      <c r="B105" s="275" t="s">
        <v>1715</v>
      </c>
      <c r="C105" s="297">
        <v>2023</v>
      </c>
      <c r="D105" s="298">
        <v>6</v>
      </c>
      <c r="E105" s="283">
        <v>400</v>
      </c>
      <c r="F105" s="272">
        <v>300</v>
      </c>
      <c r="G105" s="295">
        <v>1294.9829999999999</v>
      </c>
      <c r="H105" s="278" t="s">
        <v>1643</v>
      </c>
    </row>
    <row r="106" spans="1:8" s="278" customFormat="1" ht="31.5" x14ac:dyDescent="0.25">
      <c r="A106" s="281" t="s">
        <v>1700</v>
      </c>
      <c r="B106" s="277" t="s">
        <v>1526</v>
      </c>
      <c r="C106" s="277"/>
      <c r="D106" s="277"/>
      <c r="E106" s="277"/>
      <c r="F106" s="277"/>
      <c r="G106" s="277"/>
    </row>
    <row r="107" spans="1:8" s="278" customFormat="1" ht="15.75" x14ac:dyDescent="0.25">
      <c r="A107" s="281" t="s">
        <v>1701</v>
      </c>
      <c r="B107" s="277" t="s">
        <v>1528</v>
      </c>
      <c r="C107" s="277"/>
      <c r="D107" s="277"/>
      <c r="E107" s="277"/>
      <c r="F107" s="277"/>
      <c r="G107" s="277"/>
    </row>
    <row r="108" spans="1:8" s="278" customFormat="1" ht="15.75" x14ac:dyDescent="0.25">
      <c r="A108" s="281" t="s">
        <v>1703</v>
      </c>
      <c r="B108" s="277" t="s">
        <v>1530</v>
      </c>
      <c r="C108" s="277"/>
      <c r="D108" s="277"/>
      <c r="E108" s="277"/>
      <c r="F108" s="277"/>
      <c r="G108" s="277"/>
    </row>
    <row r="109" spans="1:8" s="278" customFormat="1" ht="15.75" x14ac:dyDescent="0.25">
      <c r="A109" s="281" t="s">
        <v>1704</v>
      </c>
      <c r="B109" s="277" t="s">
        <v>1532</v>
      </c>
      <c r="C109" s="277"/>
      <c r="D109" s="277"/>
      <c r="E109" s="277"/>
      <c r="F109" s="277"/>
      <c r="G109" s="277"/>
    </row>
    <row r="110" spans="1:8" s="278" customFormat="1" ht="15.75" x14ac:dyDescent="0.25">
      <c r="A110" s="281" t="s">
        <v>1494</v>
      </c>
      <c r="B110" s="277" t="s">
        <v>1495</v>
      </c>
      <c r="C110" s="277"/>
      <c r="D110" s="277"/>
      <c r="E110" s="277"/>
      <c r="F110" s="277"/>
      <c r="G110" s="277"/>
    </row>
    <row r="111" spans="1:8" s="278" customFormat="1" ht="15.75" x14ac:dyDescent="0.25">
      <c r="A111" s="281"/>
      <c r="B111" s="275" t="s">
        <v>1710</v>
      </c>
      <c r="C111" s="297">
        <v>2023</v>
      </c>
      <c r="D111" s="298">
        <v>6</v>
      </c>
      <c r="E111" s="283">
        <v>630</v>
      </c>
      <c r="F111" s="272">
        <v>450</v>
      </c>
      <c r="G111" s="295">
        <v>1443.1120000000001</v>
      </c>
      <c r="H111" s="278" t="s">
        <v>1692</v>
      </c>
    </row>
    <row r="112" spans="1:8" s="278" customFormat="1" ht="15.75" x14ac:dyDescent="0.25">
      <c r="A112" s="281"/>
      <c r="B112" s="275" t="s">
        <v>1711</v>
      </c>
      <c r="C112" s="297">
        <v>2023</v>
      </c>
      <c r="D112" s="298">
        <v>6</v>
      </c>
      <c r="E112" s="283">
        <v>630</v>
      </c>
      <c r="F112" s="272">
        <v>450</v>
      </c>
      <c r="G112" s="295">
        <v>1232.933</v>
      </c>
      <c r="H112" s="278" t="s">
        <v>1692</v>
      </c>
    </row>
    <row r="113" spans="1:8" s="278" customFormat="1" ht="15.75" x14ac:dyDescent="0.25">
      <c r="A113" s="281"/>
      <c r="B113" s="275" t="s">
        <v>1712</v>
      </c>
      <c r="C113" s="297">
        <v>2023</v>
      </c>
      <c r="D113" s="298">
        <v>6</v>
      </c>
      <c r="E113" s="283">
        <v>630</v>
      </c>
      <c r="F113" s="272">
        <v>460</v>
      </c>
      <c r="G113" s="295">
        <v>1421.4760000000001</v>
      </c>
      <c r="H113" s="278" t="s">
        <v>1643</v>
      </c>
    </row>
    <row r="114" spans="1:8" s="278" customFormat="1" ht="15.75" x14ac:dyDescent="0.25">
      <c r="A114" s="281"/>
      <c r="B114" s="275" t="s">
        <v>1713</v>
      </c>
      <c r="C114" s="297">
        <v>2023</v>
      </c>
      <c r="D114" s="298">
        <v>6</v>
      </c>
      <c r="E114" s="283">
        <v>630</v>
      </c>
      <c r="F114" s="272">
        <v>621.5</v>
      </c>
      <c r="G114" s="295">
        <v>1498.8620000000001</v>
      </c>
      <c r="H114" s="299" t="s">
        <v>1643</v>
      </c>
    </row>
    <row r="115" spans="1:8" s="278" customFormat="1" ht="31.5" x14ac:dyDescent="0.25">
      <c r="A115" s="281" t="s">
        <v>1700</v>
      </c>
      <c r="B115" s="277" t="s">
        <v>1526</v>
      </c>
      <c r="C115" s="277"/>
      <c r="D115" s="277"/>
      <c r="E115" s="277"/>
      <c r="F115" s="277"/>
      <c r="G115" s="277"/>
    </row>
    <row r="116" spans="1:8" s="278" customFormat="1" ht="15.75" x14ac:dyDescent="0.25">
      <c r="A116" s="281" t="s">
        <v>1701</v>
      </c>
      <c r="B116" s="277" t="s">
        <v>1528</v>
      </c>
      <c r="C116" s="277"/>
      <c r="D116" s="277"/>
      <c r="E116" s="277"/>
      <c r="F116" s="277"/>
      <c r="G116" s="277"/>
    </row>
    <row r="117" spans="1:8" s="278" customFormat="1" ht="15.75" x14ac:dyDescent="0.25">
      <c r="A117" s="281" t="s">
        <v>1708</v>
      </c>
      <c r="B117" s="277" t="s">
        <v>1707</v>
      </c>
      <c r="C117" s="277"/>
      <c r="D117" s="277"/>
      <c r="E117" s="277"/>
      <c r="F117" s="277"/>
      <c r="G117" s="277"/>
    </row>
    <row r="118" spans="1:8" s="278" customFormat="1" ht="15.75" x14ac:dyDescent="0.25">
      <c r="A118" s="281" t="s">
        <v>1709</v>
      </c>
      <c r="B118" s="277" t="s">
        <v>1532</v>
      </c>
      <c r="C118" s="277"/>
      <c r="D118" s="277"/>
      <c r="E118" s="277"/>
      <c r="F118" s="277"/>
      <c r="G118" s="277"/>
    </row>
    <row r="119" spans="1:8" s="278" customFormat="1" ht="15.75" x14ac:dyDescent="0.25">
      <c r="A119" s="281" t="s">
        <v>1494</v>
      </c>
      <c r="B119" s="277" t="s">
        <v>1495</v>
      </c>
      <c r="C119" s="277"/>
      <c r="D119" s="277"/>
      <c r="E119" s="277"/>
      <c r="F119" s="277"/>
      <c r="G119" s="277"/>
    </row>
    <row r="120" spans="1:8" s="278" customFormat="1" ht="15.75" x14ac:dyDescent="0.25">
      <c r="A120" s="281"/>
      <c r="B120" s="275" t="s">
        <v>1714</v>
      </c>
      <c r="C120" s="297">
        <v>2023</v>
      </c>
      <c r="D120" s="298">
        <v>6</v>
      </c>
      <c r="E120" s="273">
        <v>1000</v>
      </c>
      <c r="F120" s="272">
        <v>918.5</v>
      </c>
      <c r="G120" s="295">
        <v>1887.71</v>
      </c>
      <c r="H120" s="278" t="s">
        <v>1643</v>
      </c>
    </row>
    <row r="121" spans="1:8" ht="31.5" x14ac:dyDescent="0.25">
      <c r="A121" s="243" t="s">
        <v>230</v>
      </c>
      <c r="B121" s="238" t="s">
        <v>1537</v>
      </c>
      <c r="C121" s="241"/>
      <c r="D121" s="241"/>
      <c r="E121" s="241"/>
      <c r="F121" s="241"/>
      <c r="G121" s="241"/>
    </row>
    <row r="122" spans="1:8" ht="15.75" x14ac:dyDescent="0.25">
      <c r="A122" s="243" t="s">
        <v>1538</v>
      </c>
      <c r="B122" s="242" t="s">
        <v>1539</v>
      </c>
      <c r="C122" s="241"/>
      <c r="D122" s="241"/>
      <c r="E122" s="241"/>
      <c r="F122" s="241"/>
      <c r="G122" s="241"/>
    </row>
    <row r="123" spans="1:8" ht="15.75" x14ac:dyDescent="0.25">
      <c r="A123" s="513" t="s">
        <v>1540</v>
      </c>
      <c r="B123" s="242" t="s">
        <v>1541</v>
      </c>
      <c r="C123" s="512"/>
      <c r="D123" s="512"/>
      <c r="E123" s="512"/>
      <c r="F123" s="512"/>
      <c r="G123" s="512"/>
    </row>
    <row r="124" spans="1:8" ht="15.75" x14ac:dyDescent="0.25">
      <c r="A124" s="513"/>
      <c r="B124" s="242" t="s">
        <v>1542</v>
      </c>
      <c r="C124" s="512"/>
      <c r="D124" s="512"/>
      <c r="E124" s="512"/>
      <c r="F124" s="512"/>
      <c r="G124" s="512"/>
    </row>
    <row r="125" spans="1:8" ht="110.25" x14ac:dyDescent="0.25">
      <c r="A125" s="243" t="s">
        <v>1543</v>
      </c>
      <c r="B125" s="242" t="s">
        <v>1544</v>
      </c>
      <c r="C125" s="241"/>
      <c r="D125" s="241"/>
      <c r="E125" s="241"/>
      <c r="F125" s="241"/>
      <c r="G125" s="241"/>
    </row>
    <row r="126" spans="1:8" ht="15.75" x14ac:dyDescent="0.25">
      <c r="A126" s="243" t="s">
        <v>1545</v>
      </c>
      <c r="B126" s="242" t="s">
        <v>1546</v>
      </c>
      <c r="C126" s="242"/>
      <c r="D126" s="242"/>
      <c r="E126" s="242"/>
      <c r="F126" s="242"/>
      <c r="G126" s="242"/>
    </row>
    <row r="127" spans="1:8" ht="15.75" x14ac:dyDescent="0.25">
      <c r="A127" s="243" t="s">
        <v>1494</v>
      </c>
      <c r="B127" s="242" t="s">
        <v>1495</v>
      </c>
      <c r="C127" s="242"/>
      <c r="D127" s="242"/>
      <c r="E127" s="242"/>
      <c r="F127" s="242"/>
      <c r="G127" s="242"/>
    </row>
    <row r="128" spans="1:8" ht="31.5" x14ac:dyDescent="0.25">
      <c r="A128" s="243" t="s">
        <v>240</v>
      </c>
      <c r="B128" s="238" t="s">
        <v>1547</v>
      </c>
      <c r="C128" s="242"/>
      <c r="D128" s="242"/>
      <c r="E128" s="242"/>
      <c r="F128" s="242"/>
      <c r="G128" s="242"/>
    </row>
    <row r="129" spans="1:8" ht="15.75" x14ac:dyDescent="0.25">
      <c r="A129" s="243" t="s">
        <v>1548</v>
      </c>
      <c r="B129" s="242" t="s">
        <v>1549</v>
      </c>
      <c r="C129" s="242"/>
      <c r="D129" s="242"/>
      <c r="E129" s="242"/>
      <c r="F129" s="242"/>
      <c r="G129" s="242"/>
    </row>
    <row r="130" spans="1:8" ht="94.5" x14ac:dyDescent="0.25">
      <c r="A130" s="243" t="s">
        <v>1550</v>
      </c>
      <c r="B130" s="242" t="s">
        <v>1551</v>
      </c>
      <c r="C130" s="242"/>
      <c r="D130" s="242"/>
      <c r="E130" s="242"/>
      <c r="F130" s="242"/>
      <c r="G130" s="242"/>
    </row>
    <row r="131" spans="1:8" ht="15.75" x14ac:dyDescent="0.25">
      <c r="A131" s="243" t="s">
        <v>1552</v>
      </c>
      <c r="B131" s="242" t="s">
        <v>1553</v>
      </c>
      <c r="C131" s="241"/>
      <c r="D131" s="241"/>
      <c r="E131" s="241"/>
      <c r="F131" s="241"/>
      <c r="G131" s="241"/>
    </row>
    <row r="132" spans="1:8" ht="15.75" x14ac:dyDescent="0.25">
      <c r="A132" s="243" t="s">
        <v>1494</v>
      </c>
      <c r="B132" s="242" t="s">
        <v>1495</v>
      </c>
      <c r="C132" s="242"/>
      <c r="D132" s="242"/>
      <c r="E132" s="242"/>
      <c r="F132" s="242"/>
      <c r="G132" s="242"/>
    </row>
    <row r="133" spans="1:8" ht="31.5" x14ac:dyDescent="0.25">
      <c r="A133" s="243" t="s">
        <v>242</v>
      </c>
      <c r="B133" s="238" t="s">
        <v>1554</v>
      </c>
      <c r="C133" s="242"/>
      <c r="D133" s="242"/>
      <c r="E133" s="242"/>
      <c r="F133" s="242"/>
      <c r="G133" s="242"/>
    </row>
    <row r="134" spans="1:8" s="271" customFormat="1" ht="15.75" x14ac:dyDescent="0.25">
      <c r="A134" s="281" t="s">
        <v>133</v>
      </c>
      <c r="B134" s="270" t="s">
        <v>1625</v>
      </c>
      <c r="C134" s="270"/>
      <c r="D134" s="270"/>
      <c r="E134" s="270"/>
      <c r="F134" s="270"/>
      <c r="G134" s="270"/>
    </row>
    <row r="135" spans="1:8" s="271" customFormat="1" ht="15.75" x14ac:dyDescent="0.25">
      <c r="A135" s="281" t="s">
        <v>1624</v>
      </c>
      <c r="B135" s="270" t="s">
        <v>1558</v>
      </c>
      <c r="C135" s="270"/>
      <c r="D135" s="270"/>
      <c r="E135" s="270"/>
      <c r="F135" s="270"/>
      <c r="G135" s="270"/>
    </row>
    <row r="136" spans="1:8" s="271" customFormat="1" ht="15.75" x14ac:dyDescent="0.25">
      <c r="A136" s="281" t="s">
        <v>1494</v>
      </c>
      <c r="B136" s="270" t="s">
        <v>1495</v>
      </c>
      <c r="C136" s="270"/>
      <c r="D136" s="270"/>
      <c r="E136" s="270"/>
      <c r="F136" s="270"/>
      <c r="G136" s="270"/>
    </row>
    <row r="137" spans="1:8" s="271" customFormat="1" ht="15.75" x14ac:dyDescent="0.25">
      <c r="A137" s="281"/>
      <c r="B137" s="270"/>
      <c r="C137" s="268">
        <v>2023</v>
      </c>
      <c r="D137" s="283">
        <v>0.23</v>
      </c>
      <c r="E137" s="283">
        <v>1</v>
      </c>
      <c r="F137" s="272">
        <v>2.5</v>
      </c>
      <c r="G137" s="295">
        <v>7.6740000000000004</v>
      </c>
      <c r="H137" s="271" t="s">
        <v>1627</v>
      </c>
    </row>
    <row r="138" spans="1:8" s="271" customFormat="1" ht="15.75" x14ac:dyDescent="0.25">
      <c r="A138" s="281"/>
      <c r="B138" s="270"/>
      <c r="C138" s="268">
        <v>2023</v>
      </c>
      <c r="D138" s="283">
        <v>0.23</v>
      </c>
      <c r="E138" s="283">
        <v>1</v>
      </c>
      <c r="F138" s="272">
        <v>2.5</v>
      </c>
      <c r="G138" s="295">
        <v>7.6740000000000004</v>
      </c>
      <c r="H138" s="271" t="s">
        <v>1628</v>
      </c>
    </row>
    <row r="139" spans="1:8" s="271" customFormat="1" ht="15.75" x14ac:dyDescent="0.25">
      <c r="A139" s="281"/>
      <c r="B139" s="238"/>
      <c r="C139" s="268">
        <v>2023</v>
      </c>
      <c r="D139" s="283">
        <v>0.23</v>
      </c>
      <c r="E139" s="283">
        <v>1</v>
      </c>
      <c r="F139" s="272">
        <v>5</v>
      </c>
      <c r="G139" s="295">
        <v>7.6740000000000004</v>
      </c>
      <c r="H139" s="271" t="s">
        <v>1629</v>
      </c>
    </row>
    <row r="140" spans="1:8" s="271" customFormat="1" ht="15.75" x14ac:dyDescent="0.25">
      <c r="A140" s="281"/>
      <c r="B140" s="238"/>
      <c r="C140" s="268">
        <v>2023</v>
      </c>
      <c r="D140" s="283">
        <v>0.23</v>
      </c>
      <c r="E140" s="283">
        <v>1</v>
      </c>
      <c r="F140" s="272">
        <v>5</v>
      </c>
      <c r="G140" s="295">
        <v>7.6740000000000004</v>
      </c>
      <c r="H140" s="271" t="s">
        <v>1630</v>
      </c>
    </row>
    <row r="141" spans="1:8" ht="15.75" x14ac:dyDescent="0.25">
      <c r="A141" s="281" t="s">
        <v>1622</v>
      </c>
      <c r="B141" s="242" t="s">
        <v>1556</v>
      </c>
      <c r="C141" s="241"/>
      <c r="D141" s="241"/>
      <c r="E141" s="241"/>
      <c r="F141" s="241"/>
      <c r="G141" s="241"/>
    </row>
    <row r="142" spans="1:8" ht="15.75" x14ac:dyDescent="0.25">
      <c r="A142" s="281" t="s">
        <v>1633</v>
      </c>
      <c r="B142" s="242" t="s">
        <v>1558</v>
      </c>
      <c r="C142" s="241"/>
      <c r="D142" s="241"/>
      <c r="E142" s="241"/>
      <c r="F142" s="241"/>
      <c r="G142" s="241"/>
    </row>
    <row r="143" spans="1:8" ht="15.75" x14ac:dyDescent="0.25">
      <c r="A143" s="281" t="s">
        <v>1494</v>
      </c>
      <c r="B143" s="242" t="s">
        <v>1495</v>
      </c>
      <c r="C143" s="241"/>
      <c r="D143" s="241"/>
      <c r="E143" s="241"/>
      <c r="F143" s="241"/>
      <c r="G143" s="241"/>
    </row>
    <row r="144" spans="1:8" s="271" customFormat="1" ht="15.75" x14ac:dyDescent="0.25">
      <c r="A144" s="281"/>
      <c r="B144" s="270"/>
      <c r="C144" s="268">
        <v>2023</v>
      </c>
      <c r="D144" s="283">
        <v>0.4</v>
      </c>
      <c r="E144" s="283">
        <v>1</v>
      </c>
      <c r="F144" s="285">
        <v>15</v>
      </c>
      <c r="G144" s="295">
        <v>14.907</v>
      </c>
      <c r="H144" s="290" t="s">
        <v>1634</v>
      </c>
    </row>
    <row r="145" spans="1:8" s="271" customFormat="1" ht="15.75" x14ac:dyDescent="0.25">
      <c r="A145" s="281"/>
      <c r="B145" s="270"/>
      <c r="C145" s="268">
        <v>2023</v>
      </c>
      <c r="D145" s="283">
        <v>0.4</v>
      </c>
      <c r="E145" s="283">
        <v>1</v>
      </c>
      <c r="F145" s="285">
        <v>15</v>
      </c>
      <c r="G145" s="295">
        <v>14.907</v>
      </c>
      <c r="H145" s="290" t="s">
        <v>1635</v>
      </c>
    </row>
    <row r="146" spans="1:8" s="271" customFormat="1" ht="15.75" x14ac:dyDescent="0.25">
      <c r="A146" s="281"/>
      <c r="B146" s="270"/>
      <c r="C146" s="268">
        <v>2023</v>
      </c>
      <c r="D146" s="283">
        <v>0.4</v>
      </c>
      <c r="E146" s="283">
        <v>1</v>
      </c>
      <c r="F146" s="285">
        <v>8</v>
      </c>
      <c r="G146" s="295">
        <v>14.907</v>
      </c>
      <c r="H146" s="290" t="s">
        <v>1636</v>
      </c>
    </row>
    <row r="147" spans="1:8" s="271" customFormat="1" ht="15.75" x14ac:dyDescent="0.25">
      <c r="A147" s="281"/>
      <c r="B147" s="270"/>
      <c r="C147" s="268">
        <v>2023</v>
      </c>
      <c r="D147" s="283">
        <v>0.4</v>
      </c>
      <c r="E147" s="283">
        <v>1</v>
      </c>
      <c r="F147" s="285">
        <v>15</v>
      </c>
      <c r="G147" s="295">
        <v>14.72</v>
      </c>
      <c r="H147" s="290" t="s">
        <v>1637</v>
      </c>
    </row>
    <row r="148" spans="1:8" s="271" customFormat="1" ht="15.75" x14ac:dyDescent="0.25">
      <c r="A148" s="281"/>
      <c r="B148" s="270"/>
      <c r="C148" s="268">
        <v>2023</v>
      </c>
      <c r="D148" s="283">
        <v>0.4</v>
      </c>
      <c r="E148" s="283">
        <v>1</v>
      </c>
      <c r="F148" s="285">
        <v>7</v>
      </c>
      <c r="G148" s="323">
        <v>8.3330000000000002</v>
      </c>
      <c r="H148" s="290" t="s">
        <v>1638</v>
      </c>
    </row>
    <row r="149" spans="1:8" s="271" customFormat="1" ht="15.75" x14ac:dyDescent="0.25">
      <c r="A149" s="281"/>
      <c r="B149" s="270"/>
      <c r="C149" s="268">
        <v>2023</v>
      </c>
      <c r="D149" s="283">
        <v>0.4</v>
      </c>
      <c r="E149" s="283">
        <v>1</v>
      </c>
      <c r="F149" s="285">
        <v>7</v>
      </c>
      <c r="G149" s="323">
        <v>8.3330000000000002</v>
      </c>
      <c r="H149" s="290" t="s">
        <v>1639</v>
      </c>
    </row>
    <row r="150" spans="1:8" s="271" customFormat="1" ht="15.75" x14ac:dyDescent="0.25">
      <c r="A150" s="281"/>
      <c r="B150" s="270"/>
      <c r="C150" s="268">
        <v>2023</v>
      </c>
      <c r="D150" s="283">
        <v>0.4</v>
      </c>
      <c r="E150" s="283">
        <v>1</v>
      </c>
      <c r="F150" s="286">
        <v>15</v>
      </c>
      <c r="G150" s="295">
        <v>14.72</v>
      </c>
      <c r="H150" s="291" t="s">
        <v>1640</v>
      </c>
    </row>
    <row r="151" spans="1:8" s="271" customFormat="1" ht="15.75" x14ac:dyDescent="0.25">
      <c r="A151" s="281"/>
      <c r="B151" s="270"/>
      <c r="C151" s="268">
        <v>2023</v>
      </c>
      <c r="D151" s="283">
        <v>0.4</v>
      </c>
      <c r="E151" s="283">
        <v>1</v>
      </c>
      <c r="F151" s="285">
        <v>15</v>
      </c>
      <c r="G151" s="295">
        <v>14.72</v>
      </c>
      <c r="H151" s="290" t="s">
        <v>1641</v>
      </c>
    </row>
    <row r="152" spans="1:8" s="271" customFormat="1" ht="15.75" x14ac:dyDescent="0.25">
      <c r="A152" s="281"/>
      <c r="B152" s="270"/>
      <c r="C152" s="268">
        <v>2023</v>
      </c>
      <c r="D152" s="283">
        <v>0.4</v>
      </c>
      <c r="E152" s="283">
        <v>1</v>
      </c>
      <c r="F152" s="287">
        <v>10</v>
      </c>
      <c r="G152" s="295">
        <v>14.72</v>
      </c>
      <c r="H152" s="292" t="s">
        <v>1642</v>
      </c>
    </row>
    <row r="153" spans="1:8" s="271" customFormat="1" ht="15.75" x14ac:dyDescent="0.25">
      <c r="A153" s="281"/>
      <c r="B153" s="270"/>
      <c r="C153" s="268">
        <v>2023</v>
      </c>
      <c r="D153" s="283">
        <v>0.4</v>
      </c>
      <c r="E153" s="283">
        <v>1</v>
      </c>
      <c r="F153" s="285">
        <v>15</v>
      </c>
      <c r="G153" s="295">
        <v>14.72</v>
      </c>
      <c r="H153" s="290" t="s">
        <v>1643</v>
      </c>
    </row>
    <row r="154" spans="1:8" s="271" customFormat="1" ht="15.75" x14ac:dyDescent="0.25">
      <c r="A154" s="281"/>
      <c r="B154" s="270"/>
      <c r="C154" s="268">
        <v>2023</v>
      </c>
      <c r="D154" s="283">
        <v>0.4</v>
      </c>
      <c r="E154" s="283">
        <v>1</v>
      </c>
      <c r="F154" s="285">
        <v>15</v>
      </c>
      <c r="G154" s="295">
        <v>14.72</v>
      </c>
      <c r="H154" s="290" t="s">
        <v>1644</v>
      </c>
    </row>
    <row r="155" spans="1:8" s="271" customFormat="1" ht="15.75" x14ac:dyDescent="0.25">
      <c r="A155" s="281"/>
      <c r="B155" s="270"/>
      <c r="C155" s="268">
        <v>2023</v>
      </c>
      <c r="D155" s="283">
        <v>0.4</v>
      </c>
      <c r="E155" s="283">
        <v>1</v>
      </c>
      <c r="F155" s="285">
        <v>15</v>
      </c>
      <c r="G155" s="295">
        <v>14.72</v>
      </c>
      <c r="H155" s="290" t="s">
        <v>1645</v>
      </c>
    </row>
    <row r="156" spans="1:8" s="271" customFormat="1" ht="15.75" x14ac:dyDescent="0.25">
      <c r="A156" s="281"/>
      <c r="B156" s="270"/>
      <c r="C156" s="268">
        <v>2023</v>
      </c>
      <c r="D156" s="283">
        <v>0.4</v>
      </c>
      <c r="E156" s="283">
        <v>1</v>
      </c>
      <c r="F156" s="289">
        <v>0</v>
      </c>
      <c r="G156" s="295">
        <v>14.72</v>
      </c>
      <c r="H156" s="294" t="s">
        <v>1646</v>
      </c>
    </row>
    <row r="157" spans="1:8" s="271" customFormat="1" ht="15.75" x14ac:dyDescent="0.25">
      <c r="A157" s="281"/>
      <c r="B157" s="270"/>
      <c r="C157" s="268">
        <v>2023</v>
      </c>
      <c r="D157" s="283">
        <v>0.4</v>
      </c>
      <c r="E157" s="283">
        <v>1</v>
      </c>
      <c r="F157" s="285">
        <v>15</v>
      </c>
      <c r="G157" s="295">
        <v>14.72</v>
      </c>
      <c r="H157" s="290" t="s">
        <v>1647</v>
      </c>
    </row>
    <row r="158" spans="1:8" s="271" customFormat="1" ht="15.75" x14ac:dyDescent="0.25">
      <c r="A158" s="281"/>
      <c r="B158" s="270"/>
      <c r="C158" s="268">
        <v>2023</v>
      </c>
      <c r="D158" s="283">
        <v>0.4</v>
      </c>
      <c r="E158" s="283">
        <v>1</v>
      </c>
      <c r="F158" s="285">
        <v>15</v>
      </c>
      <c r="G158" s="295">
        <v>14.72</v>
      </c>
      <c r="H158" s="290" t="s">
        <v>1648</v>
      </c>
    </row>
    <row r="159" spans="1:8" s="271" customFormat="1" ht="15.75" x14ac:dyDescent="0.25">
      <c r="A159" s="281"/>
      <c r="B159" s="270"/>
      <c r="C159" s="268">
        <v>2023</v>
      </c>
      <c r="D159" s="283">
        <v>0.4</v>
      </c>
      <c r="E159" s="283">
        <v>1</v>
      </c>
      <c r="F159" s="285">
        <v>15</v>
      </c>
      <c r="G159" s="295">
        <v>14.72</v>
      </c>
      <c r="H159" s="290" t="s">
        <v>1649</v>
      </c>
    </row>
    <row r="160" spans="1:8" s="271" customFormat="1" ht="15.75" x14ac:dyDescent="0.25">
      <c r="A160" s="281"/>
      <c r="B160" s="270"/>
      <c r="C160" s="268">
        <v>2023</v>
      </c>
      <c r="D160" s="283">
        <v>0.4</v>
      </c>
      <c r="E160" s="283">
        <v>1</v>
      </c>
      <c r="F160" s="285">
        <v>15</v>
      </c>
      <c r="G160" s="295">
        <v>14.72</v>
      </c>
      <c r="H160" s="290" t="s">
        <v>1650</v>
      </c>
    </row>
    <row r="161" spans="1:8" s="271" customFormat="1" ht="15.75" x14ac:dyDescent="0.25">
      <c r="A161" s="281"/>
      <c r="B161" s="270"/>
      <c r="C161" s="268">
        <v>2023</v>
      </c>
      <c r="D161" s="283">
        <v>0.4</v>
      </c>
      <c r="E161" s="283">
        <v>1</v>
      </c>
      <c r="F161" s="285">
        <v>7</v>
      </c>
      <c r="G161" s="295">
        <v>14.72</v>
      </c>
      <c r="H161" s="293" t="s">
        <v>1651</v>
      </c>
    </row>
    <row r="162" spans="1:8" s="271" customFormat="1" ht="15.75" x14ac:dyDescent="0.25">
      <c r="A162" s="281"/>
      <c r="B162" s="270"/>
      <c r="C162" s="268">
        <v>2023</v>
      </c>
      <c r="D162" s="283">
        <v>0.4</v>
      </c>
      <c r="E162" s="283">
        <v>1</v>
      </c>
      <c r="F162" s="285">
        <v>15</v>
      </c>
      <c r="G162" s="295">
        <v>14.72</v>
      </c>
      <c r="H162" s="293" t="s">
        <v>1652</v>
      </c>
    </row>
    <row r="163" spans="1:8" s="271" customFormat="1" ht="15.75" x14ac:dyDescent="0.25">
      <c r="A163" s="281"/>
      <c r="B163" s="270"/>
      <c r="C163" s="268">
        <v>2023</v>
      </c>
      <c r="D163" s="283">
        <v>0.4</v>
      </c>
      <c r="E163" s="283">
        <v>1</v>
      </c>
      <c r="F163" s="285">
        <v>5</v>
      </c>
      <c r="G163" s="295">
        <v>14.72</v>
      </c>
      <c r="H163" s="293" t="s">
        <v>1653</v>
      </c>
    </row>
    <row r="164" spans="1:8" s="271" customFormat="1" ht="15.75" x14ac:dyDescent="0.25">
      <c r="A164" s="281"/>
      <c r="B164" s="270"/>
      <c r="C164" s="268">
        <v>2023</v>
      </c>
      <c r="D164" s="283">
        <v>0.4</v>
      </c>
      <c r="E164" s="283">
        <v>1</v>
      </c>
      <c r="F164" s="285">
        <v>5</v>
      </c>
      <c r="G164" s="295">
        <v>14.72</v>
      </c>
      <c r="H164" s="293" t="s">
        <v>1654</v>
      </c>
    </row>
    <row r="165" spans="1:8" s="271" customFormat="1" ht="15.75" x14ac:dyDescent="0.25">
      <c r="A165" s="281"/>
      <c r="B165" s="270"/>
      <c r="C165" s="268">
        <v>2023</v>
      </c>
      <c r="D165" s="283">
        <v>0.4</v>
      </c>
      <c r="E165" s="283">
        <v>1</v>
      </c>
      <c r="F165" s="285">
        <v>15</v>
      </c>
      <c r="G165" s="295">
        <v>14.72</v>
      </c>
      <c r="H165" s="293" t="s">
        <v>1655</v>
      </c>
    </row>
    <row r="166" spans="1:8" s="271" customFormat="1" ht="15.75" x14ac:dyDescent="0.25">
      <c r="A166" s="281"/>
      <c r="B166" s="270"/>
      <c r="C166" s="268">
        <v>2023</v>
      </c>
      <c r="D166" s="283">
        <v>0.4</v>
      </c>
      <c r="E166" s="283">
        <v>1</v>
      </c>
      <c r="F166" s="285">
        <v>10</v>
      </c>
      <c r="G166" s="295">
        <v>7.6740000000000004</v>
      </c>
      <c r="H166" s="293" t="s">
        <v>1656</v>
      </c>
    </row>
    <row r="167" spans="1:8" s="271" customFormat="1" ht="15.75" x14ac:dyDescent="0.25">
      <c r="A167" s="281"/>
      <c r="B167" s="270"/>
      <c r="C167" s="268">
        <v>2023</v>
      </c>
      <c r="D167" s="283">
        <v>0.4</v>
      </c>
      <c r="E167" s="283">
        <v>1</v>
      </c>
      <c r="F167" s="285">
        <v>10</v>
      </c>
      <c r="G167" s="295">
        <v>7.6740000000000004</v>
      </c>
      <c r="H167" s="293" t="s">
        <v>1657</v>
      </c>
    </row>
    <row r="168" spans="1:8" s="271" customFormat="1" ht="15.75" x14ac:dyDescent="0.25">
      <c r="A168" s="281"/>
      <c r="B168" s="270"/>
      <c r="C168" s="268">
        <v>2023</v>
      </c>
      <c r="D168" s="283">
        <v>0.4</v>
      </c>
      <c r="E168" s="283">
        <v>1</v>
      </c>
      <c r="F168" s="285">
        <v>10</v>
      </c>
      <c r="G168" s="295">
        <v>7.6740000000000004</v>
      </c>
      <c r="H168" s="293" t="s">
        <v>1658</v>
      </c>
    </row>
    <row r="169" spans="1:8" s="271" customFormat="1" ht="15.75" x14ac:dyDescent="0.25">
      <c r="A169" s="281"/>
      <c r="B169" s="270"/>
      <c r="C169" s="268">
        <v>2023</v>
      </c>
      <c r="D169" s="283">
        <v>0.4</v>
      </c>
      <c r="E169" s="283">
        <v>1</v>
      </c>
      <c r="F169" s="272">
        <v>10</v>
      </c>
      <c r="G169" s="295">
        <v>7.6740000000000004</v>
      </c>
      <c r="H169" s="293" t="s">
        <v>1659</v>
      </c>
    </row>
    <row r="170" spans="1:8" s="271" customFormat="1" ht="15.75" x14ac:dyDescent="0.25">
      <c r="A170" s="281"/>
      <c r="B170" s="270"/>
      <c r="C170" s="268">
        <v>2023</v>
      </c>
      <c r="D170" s="283">
        <v>0.4</v>
      </c>
      <c r="E170" s="283">
        <v>1</v>
      </c>
      <c r="F170" s="272">
        <v>10</v>
      </c>
      <c r="G170" s="295">
        <v>7.6740000000000004</v>
      </c>
      <c r="H170" s="293" t="s">
        <v>1660</v>
      </c>
    </row>
    <row r="171" spans="1:8" s="271" customFormat="1" ht="15.75" x14ac:dyDescent="0.25">
      <c r="A171" s="281"/>
      <c r="B171" s="270"/>
      <c r="C171" s="268">
        <v>2023</v>
      </c>
      <c r="D171" s="283">
        <v>0.4</v>
      </c>
      <c r="E171" s="283">
        <v>1</v>
      </c>
      <c r="F171" s="272">
        <v>10</v>
      </c>
      <c r="G171" s="295">
        <v>7.6740000000000004</v>
      </c>
      <c r="H171" s="293" t="s">
        <v>1661</v>
      </c>
    </row>
    <row r="172" spans="1:8" s="271" customFormat="1" ht="15.75" x14ac:dyDescent="0.25">
      <c r="A172" s="281"/>
      <c r="B172" s="270"/>
      <c r="C172" s="268">
        <v>2023</v>
      </c>
      <c r="D172" s="283">
        <v>0.4</v>
      </c>
      <c r="E172" s="283">
        <v>1</v>
      </c>
      <c r="F172" s="272">
        <v>15</v>
      </c>
      <c r="G172" s="295">
        <v>14.72</v>
      </c>
      <c r="H172" s="293" t="s">
        <v>1662</v>
      </c>
    </row>
    <row r="173" spans="1:8" s="271" customFormat="1" ht="15.75" x14ac:dyDescent="0.25">
      <c r="A173" s="281"/>
      <c r="B173" s="270"/>
      <c r="C173" s="268">
        <v>2023</v>
      </c>
      <c r="D173" s="283">
        <v>0.4</v>
      </c>
      <c r="E173" s="283">
        <v>1</v>
      </c>
      <c r="F173" s="272">
        <v>15</v>
      </c>
      <c r="G173" s="295">
        <v>14.72</v>
      </c>
      <c r="H173" s="293" t="s">
        <v>1663</v>
      </c>
    </row>
    <row r="174" spans="1:8" s="271" customFormat="1" ht="15.75" x14ac:dyDescent="0.25">
      <c r="A174" s="281"/>
      <c r="B174" s="270"/>
      <c r="C174" s="268">
        <v>2023</v>
      </c>
      <c r="D174" s="283">
        <v>0.4</v>
      </c>
      <c r="E174" s="283">
        <v>1</v>
      </c>
      <c r="F174" s="287">
        <v>15</v>
      </c>
      <c r="G174" s="295">
        <v>14.72</v>
      </c>
      <c r="H174" s="292" t="s">
        <v>1664</v>
      </c>
    </row>
    <row r="175" spans="1:8" s="271" customFormat="1" ht="15.75" x14ac:dyDescent="0.25">
      <c r="A175" s="281"/>
      <c r="B175" s="270"/>
      <c r="C175" s="268">
        <v>2023</v>
      </c>
      <c r="D175" s="283">
        <v>0.4</v>
      </c>
      <c r="E175" s="283">
        <v>1</v>
      </c>
      <c r="F175" s="272">
        <v>15</v>
      </c>
      <c r="G175" s="295">
        <v>14.72</v>
      </c>
      <c r="H175" s="293" t="s">
        <v>1665</v>
      </c>
    </row>
    <row r="176" spans="1:8" s="271" customFormat="1" ht="15.75" x14ac:dyDescent="0.25">
      <c r="A176" s="281"/>
      <c r="B176" s="270"/>
      <c r="C176" s="268">
        <v>2023</v>
      </c>
      <c r="D176" s="283">
        <v>0.4</v>
      </c>
      <c r="E176" s="283">
        <v>1</v>
      </c>
      <c r="F176" s="272">
        <v>15</v>
      </c>
      <c r="G176" s="295">
        <v>7.6740000000000004</v>
      </c>
      <c r="H176" s="293" t="s">
        <v>1666</v>
      </c>
    </row>
    <row r="177" spans="1:8" s="271" customFormat="1" ht="15.75" x14ac:dyDescent="0.25">
      <c r="A177" s="281"/>
      <c r="B177" s="270"/>
      <c r="C177" s="268">
        <v>2023</v>
      </c>
      <c r="D177" s="283">
        <v>0.4</v>
      </c>
      <c r="E177" s="283">
        <v>1</v>
      </c>
      <c r="F177" s="272">
        <v>15</v>
      </c>
      <c r="G177" s="295">
        <v>7.6740000000000004</v>
      </c>
      <c r="H177" s="293" t="s">
        <v>1667</v>
      </c>
    </row>
    <row r="178" spans="1:8" s="271" customFormat="1" ht="15.75" x14ac:dyDescent="0.25">
      <c r="A178" s="281"/>
      <c r="B178" s="270"/>
      <c r="C178" s="268">
        <v>2023</v>
      </c>
      <c r="D178" s="283">
        <v>0.4</v>
      </c>
      <c r="E178" s="283">
        <v>1</v>
      </c>
      <c r="F178" s="272">
        <v>15</v>
      </c>
      <c r="G178" s="295">
        <v>7.6740000000000004</v>
      </c>
      <c r="H178" s="293" t="s">
        <v>1668</v>
      </c>
    </row>
    <row r="179" spans="1:8" s="271" customFormat="1" ht="15.75" x14ac:dyDescent="0.25">
      <c r="A179" s="281"/>
      <c r="B179" s="270"/>
      <c r="C179" s="268">
        <v>2023</v>
      </c>
      <c r="D179" s="283">
        <v>0.4</v>
      </c>
      <c r="E179" s="283">
        <v>1</v>
      </c>
      <c r="F179" s="272">
        <v>15</v>
      </c>
      <c r="G179" s="295">
        <v>7.6740000000000004</v>
      </c>
      <c r="H179" s="293" t="s">
        <v>1669</v>
      </c>
    </row>
    <row r="180" spans="1:8" s="271" customFormat="1" ht="15.75" x14ac:dyDescent="0.25">
      <c r="A180" s="281"/>
      <c r="B180" s="270"/>
      <c r="C180" s="268">
        <v>2023</v>
      </c>
      <c r="D180" s="283">
        <v>0.4</v>
      </c>
      <c r="E180" s="283">
        <v>1</v>
      </c>
      <c r="F180" s="288">
        <v>5</v>
      </c>
      <c r="G180" s="295">
        <v>14.72</v>
      </c>
      <c r="H180" s="292" t="s">
        <v>1670</v>
      </c>
    </row>
    <row r="181" spans="1:8" s="271" customFormat="1" ht="15.75" x14ac:dyDescent="0.25">
      <c r="A181" s="281"/>
      <c r="B181" s="270"/>
      <c r="C181" s="268">
        <v>2023</v>
      </c>
      <c r="D181" s="283">
        <v>0.4</v>
      </c>
      <c r="E181" s="283">
        <v>1</v>
      </c>
      <c r="F181" s="272">
        <v>10</v>
      </c>
      <c r="G181" s="295">
        <v>14.72</v>
      </c>
      <c r="H181" s="293" t="s">
        <v>1671</v>
      </c>
    </row>
    <row r="182" spans="1:8" s="271" customFormat="1" ht="15.75" x14ac:dyDescent="0.25">
      <c r="A182" s="281"/>
      <c r="B182" s="270"/>
      <c r="C182" s="268">
        <v>2023</v>
      </c>
      <c r="D182" s="283">
        <v>0.4</v>
      </c>
      <c r="E182" s="283">
        <v>1</v>
      </c>
      <c r="F182" s="272">
        <v>15</v>
      </c>
      <c r="G182" s="295">
        <v>14.72</v>
      </c>
      <c r="H182" s="293" t="s">
        <v>1672</v>
      </c>
    </row>
    <row r="183" spans="1:8" s="271" customFormat="1" ht="15.75" x14ac:dyDescent="0.25">
      <c r="A183" s="281"/>
      <c r="B183" s="270"/>
      <c r="C183" s="268">
        <v>2023</v>
      </c>
      <c r="D183" s="283">
        <v>0.4</v>
      </c>
      <c r="E183" s="283">
        <v>1</v>
      </c>
      <c r="F183" s="272">
        <v>10</v>
      </c>
      <c r="G183" s="295">
        <v>14.72</v>
      </c>
      <c r="H183" s="293" t="s">
        <v>1673</v>
      </c>
    </row>
    <row r="184" spans="1:8" ht="15.75" x14ac:dyDescent="0.25">
      <c r="A184" s="281"/>
      <c r="B184" s="242"/>
      <c r="C184" s="241">
        <v>2023</v>
      </c>
      <c r="D184" s="283">
        <v>0.4</v>
      </c>
      <c r="E184" s="283">
        <v>1</v>
      </c>
      <c r="F184" s="272">
        <v>15</v>
      </c>
      <c r="G184" s="295">
        <v>14.72</v>
      </c>
      <c r="H184" s="293" t="s">
        <v>1674</v>
      </c>
    </row>
    <row r="185" spans="1:8" ht="15.75" x14ac:dyDescent="0.25">
      <c r="A185" s="281"/>
      <c r="B185" s="242"/>
      <c r="C185" s="241">
        <v>2023</v>
      </c>
      <c r="D185" s="283">
        <v>0.4</v>
      </c>
      <c r="E185" s="283">
        <v>1</v>
      </c>
      <c r="F185" s="272">
        <v>15</v>
      </c>
      <c r="G185" s="295">
        <v>14.72</v>
      </c>
      <c r="H185" s="293" t="s">
        <v>1675</v>
      </c>
    </row>
    <row r="186" spans="1:8" ht="15.75" x14ac:dyDescent="0.25">
      <c r="A186" s="281"/>
      <c r="B186" s="242"/>
      <c r="C186" s="241">
        <v>2023</v>
      </c>
      <c r="D186" s="283">
        <v>0.4</v>
      </c>
      <c r="E186" s="283">
        <v>1</v>
      </c>
      <c r="F186" s="272">
        <v>15</v>
      </c>
      <c r="G186" s="295">
        <v>14.72</v>
      </c>
      <c r="H186" s="293" t="s">
        <v>1676</v>
      </c>
    </row>
    <row r="187" spans="1:8" ht="15.75" x14ac:dyDescent="0.25">
      <c r="A187" s="281"/>
      <c r="B187" s="242"/>
      <c r="C187" s="241">
        <v>2023</v>
      </c>
      <c r="D187" s="283">
        <v>0.4</v>
      </c>
      <c r="E187" s="283">
        <v>1</v>
      </c>
      <c r="F187" s="272">
        <v>10</v>
      </c>
      <c r="G187" s="295">
        <v>14.72</v>
      </c>
      <c r="H187" s="293" t="s">
        <v>1677</v>
      </c>
    </row>
    <row r="188" spans="1:8" ht="15.75" x14ac:dyDescent="0.25">
      <c r="A188" s="281"/>
      <c r="B188" s="242"/>
      <c r="C188" s="241">
        <v>2023</v>
      </c>
      <c r="D188" s="283">
        <v>0.4</v>
      </c>
      <c r="E188" s="283">
        <v>1</v>
      </c>
      <c r="F188" s="272">
        <v>15</v>
      </c>
      <c r="G188" s="295">
        <v>14.72</v>
      </c>
      <c r="H188" s="293" t="s">
        <v>1678</v>
      </c>
    </row>
    <row r="189" spans="1:8" ht="15.75" x14ac:dyDescent="0.25">
      <c r="A189" s="281"/>
      <c r="B189" s="242"/>
      <c r="C189" s="241">
        <v>2023</v>
      </c>
      <c r="D189" s="283">
        <v>0.4</v>
      </c>
      <c r="E189" s="283">
        <v>1</v>
      </c>
      <c r="F189" s="272">
        <v>15</v>
      </c>
      <c r="G189" s="295">
        <v>14.72</v>
      </c>
      <c r="H189" s="293" t="s">
        <v>1679</v>
      </c>
    </row>
    <row r="190" spans="1:8" ht="15.75" x14ac:dyDescent="0.25">
      <c r="A190" s="281"/>
      <c r="B190" s="242"/>
      <c r="C190" s="241">
        <v>2023</v>
      </c>
      <c r="D190" s="283">
        <v>0.4</v>
      </c>
      <c r="E190" s="283">
        <v>1</v>
      </c>
      <c r="F190" s="272">
        <v>15</v>
      </c>
      <c r="G190" s="295">
        <v>14.72</v>
      </c>
      <c r="H190" s="293" t="s">
        <v>1680</v>
      </c>
    </row>
    <row r="191" spans="1:8" ht="15.75" x14ac:dyDescent="0.25">
      <c r="A191" s="281"/>
      <c r="B191" s="242"/>
      <c r="C191" s="241">
        <v>2023</v>
      </c>
      <c r="D191" s="283">
        <v>0.4</v>
      </c>
      <c r="E191" s="283">
        <v>1</v>
      </c>
      <c r="F191" s="272">
        <v>10</v>
      </c>
      <c r="G191" s="295">
        <v>14.72</v>
      </c>
      <c r="H191" s="293" t="s">
        <v>1681</v>
      </c>
    </row>
    <row r="192" spans="1:8" ht="15.75" x14ac:dyDescent="0.25">
      <c r="A192" s="281" t="s">
        <v>1622</v>
      </c>
      <c r="B192" s="242" t="s">
        <v>1556</v>
      </c>
      <c r="C192" s="241"/>
      <c r="D192" s="241"/>
      <c r="E192" s="241"/>
      <c r="F192" s="241"/>
      <c r="G192" s="241"/>
    </row>
    <row r="193" spans="1:8" ht="15.75" x14ac:dyDescent="0.25">
      <c r="A193" s="281" t="s">
        <v>1631</v>
      </c>
      <c r="B193" s="242" t="s">
        <v>1559</v>
      </c>
      <c r="C193" s="241"/>
      <c r="D193" s="241"/>
      <c r="E193" s="241"/>
      <c r="F193" s="241"/>
      <c r="G193" s="241"/>
    </row>
    <row r="194" spans="1:8" ht="15.75" x14ac:dyDescent="0.25">
      <c r="A194" s="281" t="s">
        <v>1494</v>
      </c>
      <c r="B194" s="242" t="s">
        <v>1495</v>
      </c>
      <c r="C194" s="241"/>
      <c r="D194" s="241"/>
      <c r="E194" s="241"/>
      <c r="F194" s="241"/>
      <c r="G194" s="241"/>
    </row>
    <row r="195" spans="1:8" ht="15.75" x14ac:dyDescent="0.25">
      <c r="A195" s="281"/>
      <c r="B195" s="242"/>
      <c r="C195" s="241">
        <v>2023</v>
      </c>
      <c r="D195" s="283">
        <v>0.4</v>
      </c>
      <c r="E195" s="283">
        <v>1</v>
      </c>
      <c r="F195" s="244">
        <v>150</v>
      </c>
      <c r="G195" s="295">
        <v>22.366</v>
      </c>
      <c r="H195" t="s">
        <v>1632</v>
      </c>
    </row>
    <row r="196" spans="1:8" ht="15.75" x14ac:dyDescent="0.25">
      <c r="A196" s="281" t="s">
        <v>1622</v>
      </c>
      <c r="B196" s="242" t="s">
        <v>1556</v>
      </c>
      <c r="C196" s="241"/>
      <c r="D196" s="241"/>
      <c r="E196" s="241"/>
      <c r="F196" s="241"/>
      <c r="G196" s="241"/>
    </row>
    <row r="197" spans="1:8" ht="15.75" x14ac:dyDescent="0.25">
      <c r="A197" s="281" t="s">
        <v>1623</v>
      </c>
      <c r="B197" s="242" t="s">
        <v>1560</v>
      </c>
      <c r="C197" s="241"/>
      <c r="D197" s="241"/>
      <c r="E197" s="241"/>
      <c r="F197" s="241"/>
      <c r="G197" s="241"/>
    </row>
    <row r="198" spans="1:8" ht="15.75" x14ac:dyDescent="0.25">
      <c r="A198" s="243" t="s">
        <v>1494</v>
      </c>
      <c r="B198" s="242" t="s">
        <v>1495</v>
      </c>
      <c r="C198" s="241"/>
      <c r="D198" s="241"/>
      <c r="E198" s="241"/>
      <c r="F198" s="241"/>
      <c r="G198" s="241"/>
    </row>
    <row r="199" spans="1:8" ht="15.75" x14ac:dyDescent="0.25">
      <c r="A199" s="243"/>
      <c r="B199" s="242"/>
      <c r="C199" s="241">
        <v>2023</v>
      </c>
      <c r="D199" s="282">
        <v>6</v>
      </c>
      <c r="E199" s="283">
        <v>2</v>
      </c>
      <c r="F199" s="244">
        <v>1000</v>
      </c>
      <c r="G199" s="295">
        <v>73.957999999999998</v>
      </c>
      <c r="H199" t="s">
        <v>1626</v>
      </c>
    </row>
    <row r="201" spans="1:8" ht="46.5" customHeight="1" x14ac:dyDescent="0.25">
      <c r="A201" s="517" t="s">
        <v>1621</v>
      </c>
      <c r="B201" s="517"/>
      <c r="C201" s="517"/>
      <c r="D201" s="517"/>
      <c r="E201" s="517"/>
      <c r="F201" s="517"/>
    </row>
    <row r="202" spans="1:8" x14ac:dyDescent="0.25">
      <c r="A202" s="518" t="s">
        <v>1562</v>
      </c>
      <c r="B202" s="518" t="s">
        <v>1563</v>
      </c>
      <c r="C202" s="520" t="s">
        <v>1564</v>
      </c>
      <c r="D202" s="521"/>
      <c r="E202" s="522"/>
      <c r="F202" s="526"/>
    </row>
    <row r="203" spans="1:8" ht="15.75" thickBot="1" x14ac:dyDescent="0.3">
      <c r="A203" s="518"/>
      <c r="B203" s="518"/>
      <c r="C203" s="523"/>
      <c r="D203" s="524"/>
      <c r="E203" s="525"/>
      <c r="F203" s="527"/>
    </row>
    <row r="204" spans="1:8" ht="31.5" x14ac:dyDescent="0.25">
      <c r="A204" s="518"/>
      <c r="B204" s="518"/>
      <c r="C204" s="245" t="s">
        <v>1565</v>
      </c>
      <c r="D204" s="245" t="s">
        <v>1566</v>
      </c>
      <c r="E204" s="528" t="s">
        <v>1567</v>
      </c>
      <c r="F204" s="528" t="s">
        <v>1568</v>
      </c>
    </row>
    <row r="205" spans="1:8" ht="16.5" thickBot="1" x14ac:dyDescent="0.3">
      <c r="A205" s="519"/>
      <c r="B205" s="519"/>
      <c r="C205" s="246" t="s">
        <v>1569</v>
      </c>
      <c r="D205" s="246" t="s">
        <v>1570</v>
      </c>
      <c r="E205" s="519"/>
      <c r="F205" s="519"/>
    </row>
    <row r="206" spans="1:8" ht="16.5" thickBot="1" x14ac:dyDescent="0.3">
      <c r="A206" s="247">
        <v>1</v>
      </c>
      <c r="B206" s="246">
        <v>2</v>
      </c>
      <c r="C206" s="246">
        <v>3</v>
      </c>
      <c r="D206" s="246">
        <v>4</v>
      </c>
      <c r="E206" s="246">
        <v>5</v>
      </c>
      <c r="F206" s="246">
        <v>6</v>
      </c>
    </row>
    <row r="207" spans="1:8" ht="32.25" thickBot="1" x14ac:dyDescent="0.3">
      <c r="A207" s="247" t="s">
        <v>172</v>
      </c>
      <c r="B207" s="248" t="s">
        <v>1571</v>
      </c>
      <c r="C207" s="264"/>
      <c r="D207" s="302">
        <v>59</v>
      </c>
      <c r="E207" s="249">
        <v>4022.2</v>
      </c>
      <c r="F207" s="264"/>
    </row>
    <row r="208" spans="1:8" ht="32.25" thickBot="1" x14ac:dyDescent="0.3">
      <c r="A208" s="247" t="s">
        <v>183</v>
      </c>
      <c r="B208" s="248" t="s">
        <v>1572</v>
      </c>
      <c r="C208" s="332"/>
      <c r="D208" s="302"/>
      <c r="E208" s="303"/>
      <c r="F208" s="332"/>
    </row>
    <row r="209" spans="1:6" ht="79.5" thickBot="1" x14ac:dyDescent="0.3">
      <c r="A209" s="250" t="s">
        <v>1573</v>
      </c>
      <c r="B209" s="248" t="s">
        <v>1574</v>
      </c>
      <c r="C209" s="264"/>
      <c r="D209" s="302">
        <v>53</v>
      </c>
      <c r="E209" s="249">
        <v>754</v>
      </c>
      <c r="F209" s="264"/>
    </row>
    <row r="210" spans="1:6" ht="63.75" thickBot="1" x14ac:dyDescent="0.3">
      <c r="A210" s="250" t="s">
        <v>1575</v>
      </c>
      <c r="B210" s="248" t="s">
        <v>1576</v>
      </c>
      <c r="C210" s="264"/>
      <c r="D210" s="302">
        <v>6</v>
      </c>
      <c r="E210" s="249">
        <v>3268.2</v>
      </c>
      <c r="F210" s="264"/>
    </row>
    <row r="214" spans="1:6" x14ac:dyDescent="0.25">
      <c r="E214" s="143"/>
    </row>
  </sheetData>
  <mergeCells count="28">
    <mergeCell ref="G123:G124"/>
    <mergeCell ref="A201:F201"/>
    <mergeCell ref="A202:A205"/>
    <mergeCell ref="B202:B205"/>
    <mergeCell ref="C202:E203"/>
    <mergeCell ref="F202:F203"/>
    <mergeCell ref="E204:E205"/>
    <mergeCell ref="F204:F205"/>
    <mergeCell ref="A123:A124"/>
    <mergeCell ref="C123:C124"/>
    <mergeCell ref="D123:D124"/>
    <mergeCell ref="E123:E124"/>
    <mergeCell ref="F123:F124"/>
    <mergeCell ref="G94:G95"/>
    <mergeCell ref="A94:A95"/>
    <mergeCell ref="C94:C95"/>
    <mergeCell ref="D94:D95"/>
    <mergeCell ref="E94:E95"/>
    <mergeCell ref="F94:F95"/>
    <mergeCell ref="A2:L2"/>
    <mergeCell ref="A4:G4"/>
    <mergeCell ref="A53:A54"/>
    <mergeCell ref="B53:B54"/>
    <mergeCell ref="C53:C54"/>
    <mergeCell ref="D53:D54"/>
    <mergeCell ref="E53:E54"/>
    <mergeCell ref="F53:F54"/>
    <mergeCell ref="G53:G54"/>
  </mergeCells>
  <hyperlinks>
    <hyperlink ref="B209" r:id="rId1" display="http://ivo.garant.ru/document/redirect/405181177/1246"/>
    <hyperlink ref="B210" r:id="rId2" display="http://ivo.garant.ru/document/redirect/405181177/1247"/>
  </hyperlinks>
  <pageMargins left="0.7" right="0.7" top="0.75" bottom="0.75" header="0.3" footer="0.3"/>
  <pageSetup paperSize="9" orientation="portrait" r:id="rId3"/>
  <drawing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2"/>
  <sheetViews>
    <sheetView workbookViewId="0">
      <selection activeCell="B8" sqref="B8:B12"/>
    </sheetView>
  </sheetViews>
  <sheetFormatPr defaultRowHeight="15" x14ac:dyDescent="0.25"/>
  <cols>
    <col min="2" max="2" width="18.28515625" customWidth="1"/>
    <col min="3" max="3" width="24.28515625" customWidth="1"/>
    <col min="4" max="4" width="48.85546875" customWidth="1"/>
    <col min="5" max="5" width="58.28515625" customWidth="1"/>
    <col min="10" max="10" width="20.28515625" customWidth="1"/>
  </cols>
  <sheetData>
    <row r="1" spans="1:10" ht="76.5" customHeight="1" x14ac:dyDescent="0.25">
      <c r="A1" s="511" t="s">
        <v>1320</v>
      </c>
      <c r="B1" s="511"/>
      <c r="C1" s="511"/>
      <c r="D1" s="511"/>
      <c r="E1" s="511"/>
      <c r="F1" s="172"/>
      <c r="G1" s="172"/>
      <c r="H1" s="172"/>
      <c r="I1" s="172"/>
      <c r="J1" s="172"/>
    </row>
    <row r="3" spans="1:10" x14ac:dyDescent="0.25">
      <c r="A3" s="254" t="s">
        <v>1282</v>
      </c>
    </row>
    <row r="5" spans="1:10" x14ac:dyDescent="0.25">
      <c r="B5" s="69" t="s">
        <v>831</v>
      </c>
      <c r="C5" s="69" t="s">
        <v>1319</v>
      </c>
      <c r="D5" s="69" t="s">
        <v>833</v>
      </c>
      <c r="E5" s="69" t="s">
        <v>834</v>
      </c>
    </row>
    <row r="6" spans="1:10" x14ac:dyDescent="0.25">
      <c r="B6" s="69">
        <v>1</v>
      </c>
      <c r="C6" s="69">
        <v>2</v>
      </c>
      <c r="D6" s="69">
        <v>3</v>
      </c>
      <c r="E6" s="69">
        <v>4</v>
      </c>
    </row>
    <row r="7" spans="1:10" ht="102.75" customHeight="1" x14ac:dyDescent="0.25">
      <c r="B7" s="175" t="s">
        <v>1590</v>
      </c>
      <c r="C7" s="176" t="s">
        <v>1591</v>
      </c>
      <c r="D7" s="177" t="s">
        <v>1592</v>
      </c>
      <c r="E7" s="71" t="s">
        <v>1593</v>
      </c>
    </row>
    <row r="8" spans="1:10" x14ac:dyDescent="0.25">
      <c r="B8" s="129"/>
      <c r="C8" s="129"/>
      <c r="D8" s="129"/>
      <c r="E8" s="129"/>
    </row>
    <row r="9" spans="1:10" x14ac:dyDescent="0.25">
      <c r="B9" s="129"/>
      <c r="C9" s="129"/>
      <c r="D9" s="129"/>
      <c r="E9" s="129"/>
    </row>
    <row r="10" spans="1:10" x14ac:dyDescent="0.25">
      <c r="B10" s="129"/>
      <c r="C10" s="129"/>
      <c r="D10" s="129"/>
      <c r="E10" s="129"/>
    </row>
    <row r="11" spans="1:10" x14ac:dyDescent="0.25">
      <c r="B11" s="129"/>
      <c r="C11" s="129"/>
      <c r="D11" s="129"/>
      <c r="E11" s="129"/>
    </row>
    <row r="12" spans="1:10" x14ac:dyDescent="0.25">
      <c r="B12" s="129"/>
      <c r="C12" s="129"/>
      <c r="D12" s="129"/>
      <c r="E12" s="129"/>
    </row>
  </sheetData>
  <mergeCells count="1">
    <mergeCell ref="A1:E1"/>
  </mergeCells>
  <hyperlinks>
    <hyperlink ref="E7" r:id="rId1"/>
  </hyperlinks>
  <pageMargins left="0.7" right="0.7" top="0.75" bottom="0.75" header="0.3" footer="0.3"/>
  <pageSetup paperSize="9" orientation="portrait" verticalDpi="0"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4"/>
  <sheetViews>
    <sheetView workbookViewId="0">
      <selection activeCell="D26" sqref="D26"/>
    </sheetView>
  </sheetViews>
  <sheetFormatPr defaultRowHeight="15" x14ac:dyDescent="0.25"/>
  <cols>
    <col min="2" max="2" width="54.5703125" customWidth="1"/>
    <col min="3" max="3" width="35.5703125" customWidth="1"/>
    <col min="4" max="4" width="49.5703125" customWidth="1"/>
  </cols>
  <sheetData>
    <row r="1" spans="1:4" ht="15.75" x14ac:dyDescent="0.25">
      <c r="D1" s="75" t="s">
        <v>835</v>
      </c>
    </row>
    <row r="2" spans="1:4" ht="15.75" x14ac:dyDescent="0.25">
      <c r="D2" s="75" t="s">
        <v>836</v>
      </c>
    </row>
    <row r="3" spans="1:4" ht="15.75" x14ac:dyDescent="0.25">
      <c r="D3" s="75" t="s">
        <v>837</v>
      </c>
    </row>
    <row r="4" spans="1:4" ht="15.75" x14ac:dyDescent="0.25">
      <c r="D4" s="75" t="s">
        <v>838</v>
      </c>
    </row>
    <row r="5" spans="1:4" ht="15.75" x14ac:dyDescent="0.25">
      <c r="A5" s="76"/>
    </row>
    <row r="6" spans="1:4" ht="15.75" x14ac:dyDescent="0.25">
      <c r="A6" s="77"/>
    </row>
    <row r="7" spans="1:4" ht="15.75" x14ac:dyDescent="0.25">
      <c r="A7" s="76"/>
    </row>
    <row r="8" spans="1:4" x14ac:dyDescent="0.25">
      <c r="A8" s="120" t="s">
        <v>1282</v>
      </c>
      <c r="B8" s="17"/>
    </row>
    <row r="9" spans="1:4" ht="44.25" customHeight="1" x14ac:dyDescent="0.25">
      <c r="A9" s="665" t="s">
        <v>839</v>
      </c>
      <c r="B9" s="665"/>
      <c r="C9" s="665"/>
      <c r="D9" s="665"/>
    </row>
    <row r="10" spans="1:4" ht="15.75" x14ac:dyDescent="0.25">
      <c r="A10" s="79"/>
      <c r="B10" s="64"/>
    </row>
    <row r="11" spans="1:4" ht="31.5" x14ac:dyDescent="0.25">
      <c r="A11" s="514"/>
      <c r="B11" s="514"/>
      <c r="C11" s="230" t="s">
        <v>840</v>
      </c>
      <c r="D11" s="230" t="s">
        <v>843</v>
      </c>
    </row>
    <row r="12" spans="1:4" ht="15.75" x14ac:dyDescent="0.25">
      <c r="A12" s="514"/>
      <c r="B12" s="514"/>
      <c r="C12" s="230" t="s">
        <v>841</v>
      </c>
      <c r="D12" s="230" t="s">
        <v>844</v>
      </c>
    </row>
    <row r="13" spans="1:4" ht="15.75" x14ac:dyDescent="0.25">
      <c r="A13" s="514"/>
      <c r="B13" s="514"/>
      <c r="C13" s="230" t="s">
        <v>842</v>
      </c>
      <c r="D13" s="231"/>
    </row>
    <row r="14" spans="1:4" ht="15.75" x14ac:dyDescent="0.25">
      <c r="A14" s="232"/>
      <c r="B14" s="232"/>
      <c r="C14" s="232"/>
      <c r="D14" s="232"/>
    </row>
    <row r="15" spans="1:4" ht="31.5" x14ac:dyDescent="0.25">
      <c r="A15" s="230" t="s">
        <v>172</v>
      </c>
      <c r="B15" s="233" t="s">
        <v>845</v>
      </c>
      <c r="C15" s="279">
        <v>0</v>
      </c>
      <c r="D15" s="279">
        <v>0</v>
      </c>
    </row>
    <row r="16" spans="1:4" ht="63" x14ac:dyDescent="0.25">
      <c r="A16" s="512" t="s">
        <v>183</v>
      </c>
      <c r="B16" s="233" t="s">
        <v>846</v>
      </c>
      <c r="C16" s="666">
        <f>C21+C22+C23</f>
        <v>23110.565999999999</v>
      </c>
      <c r="D16" s="666">
        <v>9945.2000000000007</v>
      </c>
    </row>
    <row r="17" spans="1:5" ht="15.75" x14ac:dyDescent="0.25">
      <c r="A17" s="512"/>
      <c r="B17" s="233" t="s">
        <v>847</v>
      </c>
      <c r="C17" s="666"/>
      <c r="D17" s="666"/>
    </row>
    <row r="18" spans="1:5" ht="31.5" x14ac:dyDescent="0.25">
      <c r="A18" s="512" t="s">
        <v>188</v>
      </c>
      <c r="B18" s="233" t="s">
        <v>848</v>
      </c>
      <c r="C18" s="666">
        <v>0</v>
      </c>
      <c r="D18" s="666">
        <v>0</v>
      </c>
    </row>
    <row r="19" spans="1:5" ht="15.75" x14ac:dyDescent="0.25">
      <c r="A19" s="512"/>
      <c r="B19" s="233" t="s">
        <v>849</v>
      </c>
      <c r="C19" s="666"/>
      <c r="D19" s="666"/>
    </row>
    <row r="21" spans="1:5" x14ac:dyDescent="0.25">
      <c r="C21" s="143">
        <v>3925.64</v>
      </c>
      <c r="D21" s="143">
        <v>1890</v>
      </c>
      <c r="E21">
        <v>2021</v>
      </c>
    </row>
    <row r="22" spans="1:5" x14ac:dyDescent="0.25">
      <c r="C22" s="143">
        <v>10405.856</v>
      </c>
      <c r="D22" s="143">
        <v>5000</v>
      </c>
      <c r="E22">
        <v>2022</v>
      </c>
    </row>
    <row r="23" spans="1:5" x14ac:dyDescent="0.25">
      <c r="C23" s="143">
        <f>1887.71+1421.48+1498.86+1294.98+1443.11+1232.93</f>
        <v>8779.07</v>
      </c>
      <c r="D23" s="143">
        <f>1000+630+630+400+630+630</f>
        <v>3920</v>
      </c>
      <c r="E23">
        <v>2023</v>
      </c>
    </row>
    <row r="24" spans="1:5" x14ac:dyDescent="0.25">
      <c r="D24">
        <f>(D21+D22+D23)*0.92</f>
        <v>9945.2000000000007</v>
      </c>
    </row>
  </sheetData>
  <mergeCells count="8">
    <mergeCell ref="A9:D9"/>
    <mergeCell ref="D16:D17"/>
    <mergeCell ref="C18:C19"/>
    <mergeCell ref="D18:D19"/>
    <mergeCell ref="A16:A17"/>
    <mergeCell ref="A18:A19"/>
    <mergeCell ref="A11:B13"/>
    <mergeCell ref="C16:C17"/>
  </mergeCells>
  <hyperlinks>
    <hyperlink ref="D2" location="sub_1000" display="sub_1000"/>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4:F23"/>
  <sheetViews>
    <sheetView topLeftCell="A7" workbookViewId="0">
      <selection activeCell="C24" sqref="C24"/>
    </sheetView>
  </sheetViews>
  <sheetFormatPr defaultRowHeight="15" x14ac:dyDescent="0.25"/>
  <cols>
    <col min="2" max="2" width="47.140625" customWidth="1"/>
    <col min="3" max="3" width="37.140625" customWidth="1"/>
    <col min="4" max="4" width="37.85546875" customWidth="1"/>
    <col min="5" max="5" width="37.140625" customWidth="1"/>
    <col min="6" max="6" width="15.140625" customWidth="1"/>
  </cols>
  <sheetData>
    <row r="4" spans="1:6" ht="15.75" x14ac:dyDescent="0.25">
      <c r="E4" s="75" t="s">
        <v>1263</v>
      </c>
    </row>
    <row r="5" spans="1:6" ht="15.75" x14ac:dyDescent="0.25">
      <c r="E5" s="75" t="s">
        <v>836</v>
      </c>
    </row>
    <row r="6" spans="1:6" ht="15.75" x14ac:dyDescent="0.25">
      <c r="E6" s="75" t="s">
        <v>837</v>
      </c>
    </row>
    <row r="7" spans="1:6" ht="15.75" x14ac:dyDescent="0.25">
      <c r="E7" s="75" t="s">
        <v>838</v>
      </c>
    </row>
    <row r="8" spans="1:6" x14ac:dyDescent="0.25">
      <c r="A8" s="120" t="s">
        <v>1282</v>
      </c>
    </row>
    <row r="9" spans="1:6" ht="15.75" x14ac:dyDescent="0.25">
      <c r="A9" s="76"/>
    </row>
    <row r="10" spans="1:6" ht="64.5" customHeight="1" x14ac:dyDescent="0.25">
      <c r="A10" s="665" t="s">
        <v>1264</v>
      </c>
      <c r="B10" s="665"/>
      <c r="C10" s="665"/>
      <c r="D10" s="665"/>
      <c r="E10" s="665"/>
    </row>
    <row r="11" spans="1:6" ht="15.75" x14ac:dyDescent="0.25">
      <c r="A11" s="76"/>
    </row>
    <row r="12" spans="1:6" ht="103.5" customHeight="1" x14ac:dyDescent="0.25">
      <c r="A12" s="514"/>
      <c r="B12" s="514"/>
      <c r="C12" s="234" t="s">
        <v>1265</v>
      </c>
      <c r="D12" s="234" t="s">
        <v>1266</v>
      </c>
      <c r="E12" s="234" t="s">
        <v>1267</v>
      </c>
    </row>
    <row r="13" spans="1:6" ht="15.75" x14ac:dyDescent="0.25">
      <c r="A13" s="235"/>
      <c r="B13" s="235"/>
      <c r="C13" s="235"/>
      <c r="D13" s="235"/>
      <c r="E13" s="235"/>
    </row>
    <row r="14" spans="1:6" ht="54.75" customHeight="1" x14ac:dyDescent="0.25">
      <c r="A14" s="234" t="s">
        <v>172</v>
      </c>
      <c r="B14" s="236" t="s">
        <v>1268</v>
      </c>
      <c r="C14" s="235"/>
      <c r="D14" s="235"/>
      <c r="E14" s="235"/>
    </row>
    <row r="15" spans="1:6" ht="15.75" x14ac:dyDescent="0.25">
      <c r="A15" s="235"/>
      <c r="B15" s="236" t="s">
        <v>1269</v>
      </c>
      <c r="C15" s="237">
        <f>111.59+345.84+429.08</f>
        <v>886.51</v>
      </c>
      <c r="D15" s="237">
        <f>0.07*2+0.22*4+0.446*2</f>
        <v>1.9119999999999999</v>
      </c>
      <c r="E15" s="237">
        <f>470+1012.4</f>
        <v>1482.4</v>
      </c>
    </row>
    <row r="16" spans="1:6" ht="15.75" x14ac:dyDescent="0.25">
      <c r="A16" s="235"/>
      <c r="B16" s="236" t="s">
        <v>1270</v>
      </c>
      <c r="C16" s="237">
        <f>2643.6+1152.45+1491.826+388.3+14945.948</f>
        <v>20622.124</v>
      </c>
      <c r="D16" s="237">
        <f>0.78*2+0.2*2+0.65+0.242+7.6875</f>
        <v>10.5395</v>
      </c>
      <c r="E16" s="237">
        <f>470+1300+1012.4+2900</f>
        <v>5682.4</v>
      </c>
      <c r="F16" s="272"/>
    </row>
    <row r="17" spans="1:6" ht="15.75" x14ac:dyDescent="0.25">
      <c r="A17" s="235"/>
      <c r="B17" s="236" t="s">
        <v>1271</v>
      </c>
      <c r="C17" s="237">
        <v>0</v>
      </c>
      <c r="D17" s="237">
        <v>0</v>
      </c>
      <c r="E17" s="237">
        <v>0</v>
      </c>
    </row>
    <row r="18" spans="1:6" ht="66" customHeight="1" x14ac:dyDescent="0.25">
      <c r="A18" s="234" t="s">
        <v>183</v>
      </c>
      <c r="B18" s="236" t="s">
        <v>1272</v>
      </c>
      <c r="C18" s="235"/>
      <c r="D18" s="235"/>
      <c r="E18" s="235"/>
    </row>
    <row r="19" spans="1:6" ht="15.75" x14ac:dyDescent="0.25">
      <c r="A19" s="235"/>
      <c r="B19" s="236" t="s">
        <v>1269</v>
      </c>
      <c r="C19" s="324">
        <v>235.321</v>
      </c>
      <c r="D19" s="237">
        <v>0.375</v>
      </c>
      <c r="E19" s="237">
        <v>424</v>
      </c>
      <c r="F19" t="s">
        <v>1728</v>
      </c>
    </row>
    <row r="20" spans="1:6" ht="15.75" x14ac:dyDescent="0.25">
      <c r="A20" s="235"/>
      <c r="B20" s="236" t="s">
        <v>1270</v>
      </c>
      <c r="C20" s="237">
        <v>0</v>
      </c>
      <c r="D20" s="237">
        <v>0</v>
      </c>
      <c r="E20" s="237">
        <v>0</v>
      </c>
    </row>
    <row r="21" spans="1:6" ht="15.75" x14ac:dyDescent="0.25">
      <c r="A21" s="235"/>
      <c r="B21" s="236" t="s">
        <v>1271</v>
      </c>
      <c r="C21" s="237">
        <v>0</v>
      </c>
      <c r="D21" s="237">
        <v>0</v>
      </c>
      <c r="E21" s="237">
        <v>0</v>
      </c>
    </row>
    <row r="23" spans="1:6" x14ac:dyDescent="0.25">
      <c r="C23">
        <f>C19*1.2</f>
        <v>282.3852</v>
      </c>
    </row>
  </sheetData>
  <mergeCells count="2">
    <mergeCell ref="A10:E10"/>
    <mergeCell ref="A12:B12"/>
  </mergeCells>
  <hyperlinks>
    <hyperlink ref="E5" location="sub_1000" display="sub_1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4"/>
  <sheetViews>
    <sheetView topLeftCell="A7" workbookViewId="0">
      <selection activeCell="H24" sqref="H24"/>
    </sheetView>
  </sheetViews>
  <sheetFormatPr defaultRowHeight="15" x14ac:dyDescent="0.25"/>
  <cols>
    <col min="2" max="2" width="38.5703125" customWidth="1"/>
    <col min="8" max="8" width="15.140625" customWidth="1"/>
    <col min="9" max="9" width="18.140625" customWidth="1"/>
    <col min="10" max="10" width="18.42578125" customWidth="1"/>
    <col min="11" max="11" width="14.42578125" customWidth="1"/>
    <col min="18" max="18" width="13.140625" customWidth="1"/>
    <col min="20" max="20" width="16.5703125" customWidth="1"/>
    <col min="21" max="21" width="16" customWidth="1"/>
  </cols>
  <sheetData>
    <row r="1" spans="1:11" ht="15.75" x14ac:dyDescent="0.25">
      <c r="B1" s="65"/>
      <c r="C1" s="65"/>
      <c r="D1" s="65"/>
      <c r="E1" s="65"/>
      <c r="F1" s="65"/>
      <c r="G1" s="65"/>
      <c r="H1" s="65"/>
      <c r="I1" s="65"/>
      <c r="J1" s="65"/>
      <c r="K1" s="75" t="s">
        <v>1244</v>
      </c>
    </row>
    <row r="2" spans="1:11" ht="15.75" x14ac:dyDescent="0.25">
      <c r="B2" s="65"/>
      <c r="C2" s="65"/>
      <c r="D2" s="65"/>
      <c r="E2" s="65"/>
      <c r="F2" s="65"/>
      <c r="G2" s="65"/>
      <c r="H2" s="65"/>
      <c r="I2" s="65"/>
      <c r="J2" s="239"/>
      <c r="K2" s="75" t="s">
        <v>836</v>
      </c>
    </row>
    <row r="3" spans="1:11" ht="15.75" x14ac:dyDescent="0.25">
      <c r="B3" s="65"/>
      <c r="C3" s="65"/>
      <c r="D3" s="65"/>
      <c r="E3" s="65"/>
      <c r="F3" s="65"/>
      <c r="G3" s="65"/>
      <c r="H3" s="65"/>
      <c r="I3" s="65"/>
      <c r="J3" s="65"/>
      <c r="K3" s="75" t="s">
        <v>837</v>
      </c>
    </row>
    <row r="4" spans="1:11" ht="15.75" x14ac:dyDescent="0.25">
      <c r="B4" s="65"/>
      <c r="C4" s="65"/>
      <c r="D4" s="65"/>
      <c r="E4" s="65"/>
      <c r="F4" s="65"/>
      <c r="G4" s="65"/>
      <c r="H4" s="65"/>
      <c r="I4" s="65"/>
      <c r="J4" s="65"/>
      <c r="K4" s="75" t="s">
        <v>838</v>
      </c>
    </row>
    <row r="5" spans="1:11" ht="15.75" x14ac:dyDescent="0.25">
      <c r="B5" s="65"/>
      <c r="C5" s="65"/>
      <c r="D5" s="65"/>
      <c r="E5" s="65"/>
      <c r="F5" s="65"/>
      <c r="G5" s="65"/>
      <c r="H5" s="65"/>
      <c r="I5" s="65"/>
      <c r="J5" s="65"/>
      <c r="K5" s="75" t="s">
        <v>1245</v>
      </c>
    </row>
    <row r="6" spans="1:11" x14ac:dyDescent="0.25">
      <c r="B6" s="65"/>
      <c r="C6" s="65"/>
      <c r="D6" s="65"/>
      <c r="E6" s="65"/>
      <c r="F6" s="65"/>
      <c r="G6" s="65"/>
      <c r="H6" s="65"/>
      <c r="I6" s="65"/>
      <c r="J6" s="65"/>
      <c r="K6" s="111"/>
    </row>
    <row r="7" spans="1:11" ht="15.75" x14ac:dyDescent="0.25">
      <c r="A7" s="120" t="s">
        <v>1282</v>
      </c>
      <c r="B7" s="65"/>
      <c r="C7" s="65"/>
      <c r="D7" s="65"/>
      <c r="E7" s="65"/>
      <c r="F7" s="65"/>
      <c r="G7" s="65"/>
      <c r="H7" s="65"/>
      <c r="I7" s="65"/>
      <c r="J7" s="65"/>
      <c r="K7" s="112"/>
    </row>
    <row r="8" spans="1:11" ht="15.75" x14ac:dyDescent="0.25">
      <c r="A8" s="75"/>
      <c r="B8" s="65"/>
      <c r="C8" s="65"/>
      <c r="D8" s="65"/>
      <c r="E8" s="78" t="s">
        <v>377</v>
      </c>
      <c r="F8" s="65"/>
      <c r="G8" s="65"/>
      <c r="H8" s="65"/>
      <c r="I8" s="65"/>
      <c r="J8" s="65"/>
      <c r="K8" s="65"/>
    </row>
    <row r="9" spans="1:11" ht="36.75" customHeight="1" x14ac:dyDescent="0.25">
      <c r="A9" s="76"/>
      <c r="B9" s="65"/>
      <c r="C9" s="65"/>
      <c r="D9" s="65"/>
      <c r="E9" s="78" t="s">
        <v>1619</v>
      </c>
      <c r="F9" s="65"/>
      <c r="G9" s="65"/>
      <c r="H9" s="65"/>
      <c r="I9" s="65"/>
      <c r="J9" s="65"/>
      <c r="K9" s="65"/>
    </row>
    <row r="10" spans="1:11" x14ac:dyDescent="0.25">
      <c r="B10" s="65"/>
      <c r="C10" s="65"/>
      <c r="D10" s="65"/>
      <c r="E10" s="65"/>
      <c r="F10" s="65"/>
      <c r="G10" s="65"/>
      <c r="H10" s="65"/>
      <c r="I10" s="65"/>
      <c r="J10" s="65"/>
      <c r="K10" s="65"/>
    </row>
    <row r="11" spans="1:11" ht="15.75" x14ac:dyDescent="0.25">
      <c r="A11" s="76"/>
      <c r="B11" s="65"/>
      <c r="C11" s="65"/>
      <c r="D11" s="65"/>
      <c r="E11" s="65"/>
      <c r="F11" s="65"/>
      <c r="G11" s="65"/>
      <c r="H11" s="65"/>
      <c r="I11" s="65"/>
      <c r="J11" s="65"/>
      <c r="K11" s="65"/>
    </row>
    <row r="12" spans="1:11" ht="47.25" customHeight="1" x14ac:dyDescent="0.25">
      <c r="A12" s="512" t="s">
        <v>1247</v>
      </c>
      <c r="B12" s="512"/>
      <c r="C12" s="512" t="s">
        <v>1248</v>
      </c>
      <c r="D12" s="512"/>
      <c r="E12" s="512"/>
      <c r="F12" s="512" t="s">
        <v>1249</v>
      </c>
      <c r="G12" s="512"/>
      <c r="H12" s="512"/>
      <c r="I12" s="512" t="s">
        <v>1250</v>
      </c>
      <c r="J12" s="512"/>
      <c r="K12" s="512"/>
    </row>
    <row r="13" spans="1:11" ht="31.5" x14ac:dyDescent="0.25">
      <c r="A13" s="512"/>
      <c r="B13" s="512"/>
      <c r="C13" s="80" t="s">
        <v>1251</v>
      </c>
      <c r="D13" s="80" t="s">
        <v>1252</v>
      </c>
      <c r="E13" s="80" t="s">
        <v>1253</v>
      </c>
      <c r="F13" s="80" t="s">
        <v>1251</v>
      </c>
      <c r="G13" s="80" t="s">
        <v>1252</v>
      </c>
      <c r="H13" s="80" t="s">
        <v>1253</v>
      </c>
      <c r="I13" s="80" t="s">
        <v>1251</v>
      </c>
      <c r="J13" s="80" t="s">
        <v>1252</v>
      </c>
      <c r="K13" s="80" t="s">
        <v>1253</v>
      </c>
    </row>
    <row r="14" spans="1:11" ht="15.75" x14ac:dyDescent="0.25">
      <c r="A14" s="81"/>
      <c r="B14" s="81"/>
      <c r="C14" s="81"/>
      <c r="D14" s="81"/>
      <c r="E14" s="81"/>
      <c r="F14" s="81"/>
      <c r="G14" s="81"/>
      <c r="H14" s="81"/>
      <c r="I14" s="151"/>
      <c r="J14" s="151"/>
      <c r="K14" s="81"/>
    </row>
    <row r="15" spans="1:11" ht="27.75" customHeight="1" x14ac:dyDescent="0.25">
      <c r="A15" s="80" t="s">
        <v>172</v>
      </c>
      <c r="B15" s="82" t="s">
        <v>1254</v>
      </c>
      <c r="C15" s="273">
        <v>56</v>
      </c>
      <c r="D15" s="273">
        <v>0</v>
      </c>
      <c r="E15" s="273">
        <v>0</v>
      </c>
      <c r="F15" s="261">
        <v>664</v>
      </c>
      <c r="G15" s="261">
        <v>0</v>
      </c>
      <c r="H15" s="261">
        <v>0</v>
      </c>
      <c r="I15" s="261">
        <v>2219.5189999999998</v>
      </c>
      <c r="J15" s="261">
        <v>0</v>
      </c>
      <c r="K15" s="261">
        <v>0</v>
      </c>
    </row>
    <row r="16" spans="1:11" ht="23.25" customHeight="1" x14ac:dyDescent="0.25">
      <c r="A16" s="81"/>
      <c r="B16" s="113" t="s">
        <v>1255</v>
      </c>
      <c r="C16" s="273">
        <v>56</v>
      </c>
      <c r="D16" s="273">
        <v>0</v>
      </c>
      <c r="E16" s="273">
        <v>0</v>
      </c>
      <c r="F16" s="261">
        <v>664</v>
      </c>
      <c r="G16" s="261">
        <v>0</v>
      </c>
      <c r="H16" s="261">
        <v>0</v>
      </c>
      <c r="I16" s="261">
        <v>2219.5189999999998</v>
      </c>
      <c r="J16" s="261">
        <v>0</v>
      </c>
      <c r="K16" s="261">
        <v>0</v>
      </c>
    </row>
    <row r="17" spans="1:11" ht="30.75" customHeight="1" x14ac:dyDescent="0.25">
      <c r="A17" s="80" t="s">
        <v>183</v>
      </c>
      <c r="B17" s="82" t="s">
        <v>1256</v>
      </c>
      <c r="C17" s="273">
        <v>1</v>
      </c>
      <c r="D17" s="273">
        <v>1</v>
      </c>
      <c r="E17" s="273">
        <v>0</v>
      </c>
      <c r="F17" s="261">
        <v>150</v>
      </c>
      <c r="G17" s="261">
        <v>150</v>
      </c>
      <c r="H17" s="261">
        <v>0</v>
      </c>
      <c r="I17" s="261">
        <v>39.412999999999997</v>
      </c>
      <c r="J17" s="261">
        <v>8.1999999999999993</v>
      </c>
      <c r="K17" s="261">
        <v>0</v>
      </c>
    </row>
    <row r="18" spans="1:11" ht="30.75" customHeight="1" x14ac:dyDescent="0.25">
      <c r="A18" s="81"/>
      <c r="B18" s="113" t="s">
        <v>1257</v>
      </c>
      <c r="C18" s="273">
        <v>0</v>
      </c>
      <c r="D18" s="273">
        <v>0</v>
      </c>
      <c r="E18" s="273">
        <v>0</v>
      </c>
      <c r="F18" s="261">
        <v>0</v>
      </c>
      <c r="G18" s="261">
        <v>0</v>
      </c>
      <c r="H18" s="261">
        <v>0</v>
      </c>
      <c r="I18" s="261">
        <v>0</v>
      </c>
      <c r="J18" s="261">
        <v>0</v>
      </c>
      <c r="K18" s="261">
        <v>0</v>
      </c>
    </row>
    <row r="19" spans="1:11" ht="30.75" customHeight="1" x14ac:dyDescent="0.25">
      <c r="A19" s="80" t="s">
        <v>188</v>
      </c>
      <c r="B19" s="82" t="s">
        <v>1258</v>
      </c>
      <c r="C19" s="273">
        <v>1</v>
      </c>
      <c r="D19" s="273">
        <v>2</v>
      </c>
      <c r="E19" s="273">
        <v>0</v>
      </c>
      <c r="F19" s="261">
        <v>540</v>
      </c>
      <c r="G19" s="261">
        <v>750</v>
      </c>
      <c r="H19" s="261">
        <v>0</v>
      </c>
      <c r="I19" s="274">
        <v>4591.4750000000004</v>
      </c>
      <c r="J19" s="261">
        <v>6343.6779999999999</v>
      </c>
      <c r="K19" s="261">
        <v>0</v>
      </c>
    </row>
    <row r="20" spans="1:11" ht="30.75" customHeight="1" x14ac:dyDescent="0.25">
      <c r="A20" s="81"/>
      <c r="B20" s="82" t="s">
        <v>1259</v>
      </c>
      <c r="C20" s="273">
        <v>0</v>
      </c>
      <c r="D20" s="273">
        <v>0</v>
      </c>
      <c r="E20" s="273">
        <v>0</v>
      </c>
      <c r="F20" s="261">
        <v>0</v>
      </c>
      <c r="G20" s="261">
        <v>0</v>
      </c>
      <c r="H20" s="261">
        <v>0</v>
      </c>
      <c r="I20" s="261">
        <v>0</v>
      </c>
      <c r="J20" s="261">
        <v>0</v>
      </c>
      <c r="K20" s="261">
        <v>0</v>
      </c>
    </row>
    <row r="21" spans="1:11" ht="30.75" customHeight="1" x14ac:dyDescent="0.25">
      <c r="A21" s="80" t="s">
        <v>209</v>
      </c>
      <c r="B21" s="82" t="s">
        <v>1260</v>
      </c>
      <c r="C21" s="273">
        <v>0</v>
      </c>
      <c r="D21" s="273">
        <v>1</v>
      </c>
      <c r="E21" s="273">
        <v>0</v>
      </c>
      <c r="F21" s="261"/>
      <c r="G21" s="261">
        <v>850</v>
      </c>
      <c r="H21" s="261">
        <v>0</v>
      </c>
      <c r="I21" s="261">
        <v>0</v>
      </c>
      <c r="J21" s="261">
        <v>494.26499999999999</v>
      </c>
      <c r="K21" s="261">
        <v>0</v>
      </c>
    </row>
    <row r="22" spans="1:11" ht="30.75" customHeight="1" x14ac:dyDescent="0.25">
      <c r="A22" s="81"/>
      <c r="B22" s="82" t="s">
        <v>1259</v>
      </c>
      <c r="C22" s="273">
        <v>0</v>
      </c>
      <c r="D22" s="273">
        <v>0</v>
      </c>
      <c r="E22" s="273">
        <v>0</v>
      </c>
      <c r="F22" s="261">
        <v>0</v>
      </c>
      <c r="G22" s="261">
        <v>0</v>
      </c>
      <c r="H22" s="261">
        <v>0</v>
      </c>
      <c r="I22" s="261">
        <v>0</v>
      </c>
      <c r="J22" s="261">
        <v>0</v>
      </c>
      <c r="K22" s="261">
        <v>0</v>
      </c>
    </row>
    <row r="24" spans="1:11" x14ac:dyDescent="0.25">
      <c r="H24" s="143">
        <f>F15+F17+G17+F19+G19+G21</f>
        <v>3104</v>
      </c>
      <c r="I24" s="143"/>
      <c r="K24" s="143">
        <f>I15+I17+J17+I19+J19+J21</f>
        <v>13696.55</v>
      </c>
    </row>
  </sheetData>
  <mergeCells count="4">
    <mergeCell ref="A12:B13"/>
    <mergeCell ref="C12:E12"/>
    <mergeCell ref="F12:H12"/>
    <mergeCell ref="I12:K12"/>
  </mergeCells>
  <hyperlinks>
    <hyperlink ref="K2" r:id="rId1" display="http://ivo.garant.ru/document/redirect/77695103/1000"/>
    <hyperlink ref="B16" r:id="rId2" display="http://ivo.garant.ru/document/redirect/73726329/444"/>
    <hyperlink ref="B18" r:id="rId3" display="http://ivo.garant.ru/document/redirect/73726329/4222"/>
  </hyperlinks>
  <pageMargins left="0.7" right="0.7" top="0.75" bottom="0.75" header="0.3" footer="0.3"/>
  <pageSetup paperSize="9" orientation="portrait" r:id="rId4"/>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5"/>
  <sheetViews>
    <sheetView topLeftCell="A7" workbookViewId="0">
      <selection activeCell="F22" sqref="F22:G22"/>
    </sheetView>
  </sheetViews>
  <sheetFormatPr defaultRowHeight="15" x14ac:dyDescent="0.25"/>
  <cols>
    <col min="2" max="2" width="38.7109375" customWidth="1"/>
  </cols>
  <sheetData>
    <row r="2" spans="1:8" x14ac:dyDescent="0.25">
      <c r="A2" s="120" t="s">
        <v>1282</v>
      </c>
      <c r="B2" s="17"/>
    </row>
    <row r="4" spans="1:8" ht="15.75" x14ac:dyDescent="0.25">
      <c r="H4" s="75" t="s">
        <v>1273</v>
      </c>
    </row>
    <row r="5" spans="1:8" ht="15.75" x14ac:dyDescent="0.25">
      <c r="G5" s="75"/>
      <c r="H5" s="75" t="s">
        <v>836</v>
      </c>
    </row>
    <row r="6" spans="1:8" ht="15.75" x14ac:dyDescent="0.25">
      <c r="H6" s="75" t="s">
        <v>837</v>
      </c>
    </row>
    <row r="7" spans="1:8" ht="15.75" x14ac:dyDescent="0.25">
      <c r="H7" s="75" t="s">
        <v>838</v>
      </c>
    </row>
    <row r="8" spans="1:8" ht="15.75" x14ac:dyDescent="0.25">
      <c r="H8" s="75" t="s">
        <v>1274</v>
      </c>
    </row>
    <row r="9" spans="1:8" x14ac:dyDescent="0.25">
      <c r="H9" s="111" t="s">
        <v>1246</v>
      </c>
    </row>
    <row r="10" spans="1:8" ht="15.75" x14ac:dyDescent="0.25">
      <c r="H10" s="112"/>
    </row>
    <row r="11" spans="1:8" ht="15.75" x14ac:dyDescent="0.25">
      <c r="A11" s="76"/>
    </row>
    <row r="12" spans="1:8" ht="15.75" x14ac:dyDescent="0.25">
      <c r="A12" s="667" t="s">
        <v>377</v>
      </c>
      <c r="B12" s="667"/>
      <c r="C12" s="667"/>
      <c r="D12" s="667"/>
      <c r="E12" s="667"/>
      <c r="F12" s="667"/>
      <c r="G12" s="667"/>
      <c r="H12" s="667"/>
    </row>
    <row r="13" spans="1:8" ht="15.75" x14ac:dyDescent="0.25">
      <c r="A13" s="667" t="s">
        <v>1620</v>
      </c>
      <c r="B13" s="667"/>
      <c r="C13" s="667"/>
      <c r="D13" s="667"/>
      <c r="E13" s="667"/>
      <c r="F13" s="667"/>
      <c r="G13" s="667"/>
      <c r="H13" s="667"/>
    </row>
    <row r="14" spans="1:8" ht="15.75" x14ac:dyDescent="0.25">
      <c r="A14" s="76"/>
    </row>
    <row r="15" spans="1:8" ht="27" customHeight="1" x14ac:dyDescent="0.25">
      <c r="A15" s="512" t="s">
        <v>1247</v>
      </c>
      <c r="B15" s="512"/>
      <c r="C15" s="512" t="s">
        <v>1275</v>
      </c>
      <c r="D15" s="512"/>
      <c r="E15" s="512"/>
      <c r="F15" s="512" t="s">
        <v>1249</v>
      </c>
      <c r="G15" s="512"/>
      <c r="H15" s="512"/>
    </row>
    <row r="16" spans="1:8" ht="31.5" x14ac:dyDescent="0.25">
      <c r="A16" s="512"/>
      <c r="B16" s="512"/>
      <c r="C16" s="80" t="s">
        <v>1251</v>
      </c>
      <c r="D16" s="80" t="s">
        <v>1252</v>
      </c>
      <c r="E16" s="80" t="s">
        <v>1253</v>
      </c>
      <c r="F16" s="80" t="s">
        <v>1251</v>
      </c>
      <c r="G16" s="80" t="s">
        <v>1252</v>
      </c>
      <c r="H16" s="80" t="s">
        <v>1253</v>
      </c>
    </row>
    <row r="17" spans="1:8" ht="15.75" x14ac:dyDescent="0.25">
      <c r="A17" s="81"/>
      <c r="B17" s="81"/>
      <c r="C17" s="81"/>
      <c r="D17" s="81"/>
      <c r="E17" s="81"/>
      <c r="F17" s="81"/>
      <c r="G17" s="81"/>
      <c r="H17" s="81"/>
    </row>
    <row r="18" spans="1:8" ht="31.5" customHeight="1" x14ac:dyDescent="0.25">
      <c r="A18" s="80" t="s">
        <v>172</v>
      </c>
      <c r="B18" s="82" t="s">
        <v>1254</v>
      </c>
      <c r="C18" s="273">
        <v>58</v>
      </c>
      <c r="D18" s="273">
        <v>0</v>
      </c>
      <c r="E18" s="273">
        <v>0</v>
      </c>
      <c r="F18" s="261">
        <v>686</v>
      </c>
      <c r="G18" s="261">
        <v>0</v>
      </c>
      <c r="H18" s="261">
        <v>0</v>
      </c>
    </row>
    <row r="19" spans="1:8" ht="15.75" x14ac:dyDescent="0.25">
      <c r="A19" s="81"/>
      <c r="B19" s="113" t="s">
        <v>1255</v>
      </c>
      <c r="C19" s="273">
        <v>58</v>
      </c>
      <c r="D19" s="273">
        <v>0</v>
      </c>
      <c r="E19" s="273">
        <v>0</v>
      </c>
      <c r="F19" s="261">
        <v>686</v>
      </c>
      <c r="G19" s="261">
        <v>0</v>
      </c>
      <c r="H19" s="261">
        <v>0</v>
      </c>
    </row>
    <row r="20" spans="1:8" ht="32.25" customHeight="1" x14ac:dyDescent="0.25">
      <c r="A20" s="80" t="s">
        <v>183</v>
      </c>
      <c r="B20" s="82" t="s">
        <v>1256</v>
      </c>
      <c r="C20" s="273">
        <v>1</v>
      </c>
      <c r="D20" s="273">
        <v>1</v>
      </c>
      <c r="E20" s="273">
        <v>0</v>
      </c>
      <c r="F20" s="261">
        <v>150</v>
      </c>
      <c r="G20" s="261">
        <v>150</v>
      </c>
      <c r="H20" s="261">
        <v>0</v>
      </c>
    </row>
    <row r="21" spans="1:8" ht="15.75" x14ac:dyDescent="0.25">
      <c r="A21" s="81"/>
      <c r="B21" s="113" t="s">
        <v>1257</v>
      </c>
      <c r="C21" s="273">
        <v>0</v>
      </c>
      <c r="D21" s="273">
        <v>0</v>
      </c>
      <c r="E21" s="273">
        <v>0</v>
      </c>
      <c r="F21" s="261">
        <v>0</v>
      </c>
      <c r="G21" s="261">
        <v>0</v>
      </c>
      <c r="H21" s="261">
        <v>0</v>
      </c>
    </row>
    <row r="22" spans="1:8" ht="15.75" x14ac:dyDescent="0.25">
      <c r="A22" s="80" t="s">
        <v>188</v>
      </c>
      <c r="B22" s="82" t="s">
        <v>1258</v>
      </c>
      <c r="C22" s="273">
        <v>1</v>
      </c>
      <c r="D22" s="273">
        <v>3</v>
      </c>
      <c r="E22" s="273">
        <v>0</v>
      </c>
      <c r="F22" s="261">
        <v>540</v>
      </c>
      <c r="G22" s="261">
        <v>1250</v>
      </c>
      <c r="H22" s="261">
        <v>0</v>
      </c>
    </row>
    <row r="23" spans="1:8" ht="31.5" x14ac:dyDescent="0.25">
      <c r="A23" s="81"/>
      <c r="B23" s="82" t="s">
        <v>1259</v>
      </c>
      <c r="C23" s="273">
        <v>0</v>
      </c>
      <c r="D23" s="273">
        <v>0</v>
      </c>
      <c r="E23" s="273">
        <v>0</v>
      </c>
      <c r="F23" s="261">
        <v>0</v>
      </c>
      <c r="G23" s="261">
        <v>0</v>
      </c>
      <c r="H23" s="261">
        <v>0</v>
      </c>
    </row>
    <row r="24" spans="1:8" ht="15.75" x14ac:dyDescent="0.25">
      <c r="A24" s="80" t="s">
        <v>209</v>
      </c>
      <c r="B24" s="82" t="s">
        <v>1260</v>
      </c>
      <c r="C24" s="273">
        <v>0</v>
      </c>
      <c r="D24" s="273">
        <v>1</v>
      </c>
      <c r="E24" s="273">
        <v>0</v>
      </c>
      <c r="F24" s="261">
        <v>0</v>
      </c>
      <c r="G24" s="261">
        <v>850</v>
      </c>
      <c r="H24" s="261">
        <v>0</v>
      </c>
    </row>
    <row r="25" spans="1:8" ht="31.5" x14ac:dyDescent="0.25">
      <c r="A25" s="81"/>
      <c r="B25" s="82" t="s">
        <v>1259</v>
      </c>
      <c r="C25" s="273">
        <v>0</v>
      </c>
      <c r="D25" s="273">
        <v>0</v>
      </c>
      <c r="E25" s="273">
        <v>0</v>
      </c>
      <c r="F25" s="261">
        <v>0</v>
      </c>
      <c r="G25" s="261">
        <v>0</v>
      </c>
      <c r="H25" s="261">
        <v>0</v>
      </c>
    </row>
  </sheetData>
  <mergeCells count="5">
    <mergeCell ref="A15:B16"/>
    <mergeCell ref="C15:E15"/>
    <mergeCell ref="F15:H15"/>
    <mergeCell ref="A13:H13"/>
    <mergeCell ref="A12:H12"/>
  </mergeCells>
  <hyperlinks>
    <hyperlink ref="H5" r:id="rId1" display="http://ivo.garant.ru/document/redirect/77695103/1000"/>
    <hyperlink ref="B19" r:id="rId2" display="http://ivo.garant.ru/document/redirect/73726329/5111"/>
    <hyperlink ref="B21" r:id="rId3" display="http://ivo.garant.ru/document/redirect/73726329/522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00B050"/>
  </sheetPr>
  <dimension ref="A1:J12"/>
  <sheetViews>
    <sheetView topLeftCell="A3" workbookViewId="0">
      <selection activeCell="C22" sqref="C22"/>
    </sheetView>
  </sheetViews>
  <sheetFormatPr defaultRowHeight="15" x14ac:dyDescent="0.25"/>
  <cols>
    <col min="1" max="1" width="24.5703125" customWidth="1"/>
    <col min="2" max="2" width="10.42578125" customWidth="1"/>
    <col min="3" max="3" width="75.42578125" customWidth="1"/>
    <col min="4" max="4" width="68.5703125" customWidth="1"/>
  </cols>
  <sheetData>
    <row r="1" spans="1:10" ht="15.75" x14ac:dyDescent="0.25">
      <c r="A1" s="167" t="s">
        <v>1357</v>
      </c>
    </row>
    <row r="4" spans="1:10" s="15" customFormat="1" ht="27" customHeight="1" x14ac:dyDescent="0.25">
      <c r="A4" s="508" t="s">
        <v>1754</v>
      </c>
      <c r="B4" s="508"/>
      <c r="C4" s="508"/>
      <c r="D4" s="508"/>
    </row>
    <row r="5" spans="1:10" ht="30" x14ac:dyDescent="0.25">
      <c r="A5" s="69" t="s">
        <v>831</v>
      </c>
      <c r="B5" s="69" t="s">
        <v>832</v>
      </c>
      <c r="C5" s="69" t="s">
        <v>833</v>
      </c>
      <c r="D5" s="69" t="s">
        <v>1358</v>
      </c>
      <c r="E5" s="70"/>
      <c r="F5" s="70"/>
      <c r="G5" s="70"/>
      <c r="H5" s="70"/>
      <c r="I5" s="70"/>
      <c r="J5" s="70"/>
    </row>
    <row r="6" spans="1:10" x14ac:dyDescent="0.25">
      <c r="A6" s="69">
        <v>1</v>
      </c>
      <c r="B6" s="69">
        <v>2</v>
      </c>
      <c r="C6" s="69">
        <v>3</v>
      </c>
      <c r="D6" s="69">
        <v>4</v>
      </c>
      <c r="E6" s="70"/>
      <c r="F6" s="70"/>
      <c r="G6" s="70"/>
      <c r="H6" s="70"/>
      <c r="I6" s="70"/>
      <c r="J6" s="70"/>
    </row>
    <row r="7" spans="1:10" ht="115.5" customHeight="1" x14ac:dyDescent="0.25">
      <c r="A7" s="343">
        <v>45278</v>
      </c>
      <c r="B7" s="344" t="s">
        <v>1753</v>
      </c>
      <c r="C7" s="345" t="s">
        <v>1755</v>
      </c>
      <c r="D7" s="342" t="s">
        <v>1756</v>
      </c>
      <c r="E7" s="70"/>
      <c r="F7" s="70"/>
      <c r="G7" s="70"/>
      <c r="H7" s="70"/>
      <c r="I7" s="70"/>
      <c r="J7" s="70"/>
    </row>
    <row r="8" spans="1:10" s="160" customFormat="1" ht="27" customHeight="1" x14ac:dyDescent="0.25">
      <c r="A8" s="72"/>
      <c r="B8" s="73"/>
      <c r="C8" s="74"/>
      <c r="D8" s="74"/>
      <c r="E8" s="158"/>
      <c r="F8" s="158"/>
      <c r="G8" s="158"/>
      <c r="H8" s="158"/>
      <c r="I8" s="158"/>
      <c r="J8" s="158"/>
    </row>
    <row r="9" spans="1:10" ht="24.75" customHeight="1" x14ac:dyDescent="0.25">
      <c r="A9" s="508" t="s">
        <v>1752</v>
      </c>
      <c r="B9" s="508"/>
      <c r="C9" s="508"/>
      <c r="D9" s="508"/>
    </row>
    <row r="10" spans="1:10" ht="30" x14ac:dyDescent="0.25">
      <c r="A10" s="69" t="s">
        <v>831</v>
      </c>
      <c r="B10" s="69" t="s">
        <v>832</v>
      </c>
      <c r="C10" s="69" t="s">
        <v>833</v>
      </c>
      <c r="D10" s="69" t="s">
        <v>1358</v>
      </c>
    </row>
    <row r="11" spans="1:10" x14ac:dyDescent="0.25">
      <c r="A11" s="69">
        <v>1</v>
      </c>
      <c r="B11" s="69">
        <v>2</v>
      </c>
      <c r="C11" s="69">
        <v>3</v>
      </c>
      <c r="D11" s="69">
        <v>4</v>
      </c>
    </row>
    <row r="12" spans="1:10" ht="74.25" customHeight="1" x14ac:dyDescent="0.25">
      <c r="A12" s="346" t="s">
        <v>1590</v>
      </c>
      <c r="B12" s="347" t="s">
        <v>1591</v>
      </c>
      <c r="C12" s="348" t="s">
        <v>1592</v>
      </c>
      <c r="D12" s="71" t="s">
        <v>1593</v>
      </c>
    </row>
  </sheetData>
  <mergeCells count="2">
    <mergeCell ref="A4:D4"/>
    <mergeCell ref="A9:D9"/>
  </mergeCells>
  <hyperlinks>
    <hyperlink ref="D12"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E8"/>
  <sheetViews>
    <sheetView workbookViewId="0">
      <selection activeCell="C8" sqref="C8"/>
    </sheetView>
  </sheetViews>
  <sheetFormatPr defaultRowHeight="15" x14ac:dyDescent="0.25"/>
  <cols>
    <col min="2" max="2" width="18.7109375" customWidth="1"/>
    <col min="3" max="3" width="23.28515625" customWidth="1"/>
    <col min="4" max="4" width="61.5703125" customWidth="1"/>
    <col min="5" max="5" width="75" customWidth="1"/>
  </cols>
  <sheetData>
    <row r="2" spans="2:5" ht="25.5" customHeight="1" x14ac:dyDescent="0.25">
      <c r="E2" s="178" t="s">
        <v>1368</v>
      </c>
    </row>
    <row r="3" spans="2:5" ht="91.5" customHeight="1" x14ac:dyDescent="0.3">
      <c r="B3" s="509" t="s">
        <v>1359</v>
      </c>
      <c r="C3" s="509"/>
      <c r="D3" s="509"/>
      <c r="E3" s="509"/>
    </row>
    <row r="6" spans="2:5" x14ac:dyDescent="0.25">
      <c r="B6" s="69">
        <v>1</v>
      </c>
      <c r="C6" s="69">
        <v>2</v>
      </c>
      <c r="D6" s="69">
        <v>3</v>
      </c>
      <c r="E6" s="69">
        <v>4</v>
      </c>
    </row>
    <row r="7" spans="2:5" ht="44.25" customHeight="1" x14ac:dyDescent="0.25">
      <c r="B7" s="178"/>
      <c r="C7" s="179" t="s">
        <v>1387</v>
      </c>
      <c r="D7" s="178" t="s">
        <v>1388</v>
      </c>
      <c r="E7" s="179" t="s">
        <v>1389</v>
      </c>
    </row>
    <row r="8" spans="2:5" ht="79.5" customHeight="1" x14ac:dyDescent="0.25">
      <c r="B8" s="262" t="s">
        <v>862</v>
      </c>
      <c r="C8" s="180" t="s">
        <v>1594</v>
      </c>
      <c r="D8" s="181"/>
      <c r="E8" s="181"/>
    </row>
  </sheetData>
  <mergeCells count="1">
    <mergeCell ref="B3:E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theme="6" tint="-0.249977111117893"/>
  </sheetPr>
  <dimension ref="B1:O120"/>
  <sheetViews>
    <sheetView topLeftCell="A37" zoomScaleNormal="100" workbookViewId="0">
      <selection activeCell="C54" sqref="C54"/>
    </sheetView>
  </sheetViews>
  <sheetFormatPr defaultRowHeight="15" x14ac:dyDescent="0.25"/>
  <cols>
    <col min="3" max="3" width="82.28515625" customWidth="1"/>
    <col min="4" max="4" width="13.140625" customWidth="1"/>
    <col min="6" max="6" width="38.5703125" customWidth="1"/>
    <col min="7" max="7" width="11.85546875" customWidth="1"/>
    <col min="8" max="8" width="39.28515625" customWidth="1"/>
  </cols>
  <sheetData>
    <row r="1" spans="2:15" x14ac:dyDescent="0.25">
      <c r="O1" t="s">
        <v>1390</v>
      </c>
    </row>
    <row r="2" spans="2:15" ht="101.25" customHeight="1" x14ac:dyDescent="0.25">
      <c r="B2" s="511" t="s">
        <v>1360</v>
      </c>
      <c r="C2" s="511"/>
      <c r="D2" s="511"/>
      <c r="E2" s="511"/>
      <c r="F2" s="511"/>
      <c r="G2" s="511"/>
      <c r="H2" s="511"/>
      <c r="I2" s="263"/>
      <c r="J2" s="263"/>
      <c r="K2" s="263"/>
      <c r="L2" s="263"/>
      <c r="M2" s="263"/>
      <c r="N2" s="263"/>
    </row>
    <row r="3" spans="2:15" ht="22.5" customHeight="1" x14ac:dyDescent="0.25">
      <c r="B3" s="253" t="s">
        <v>1276</v>
      </c>
    </row>
    <row r="5" spans="2:15" ht="45" customHeight="1" x14ac:dyDescent="0.25">
      <c r="B5" s="510" t="s">
        <v>1595</v>
      </c>
      <c r="C5" s="510"/>
      <c r="D5" s="510"/>
      <c r="E5" s="510"/>
      <c r="F5" s="510"/>
      <c r="G5" s="510"/>
      <c r="H5" s="510"/>
    </row>
    <row r="6" spans="2:15" ht="78.75" x14ac:dyDescent="0.25">
      <c r="B6" s="241" t="s">
        <v>1474</v>
      </c>
      <c r="C6" s="241" t="s">
        <v>1475</v>
      </c>
      <c r="D6" s="241" t="s">
        <v>1476</v>
      </c>
      <c r="E6" s="241" t="s">
        <v>1477</v>
      </c>
      <c r="F6" s="241" t="s">
        <v>1478</v>
      </c>
      <c r="G6" s="241" t="s">
        <v>1479</v>
      </c>
      <c r="H6" s="241" t="s">
        <v>1480</v>
      </c>
    </row>
    <row r="7" spans="2:15" ht="15.75" x14ac:dyDescent="0.25">
      <c r="B7" s="241">
        <v>1</v>
      </c>
      <c r="C7" s="241">
        <v>2</v>
      </c>
      <c r="D7" s="241">
        <v>3</v>
      </c>
      <c r="E7" s="241">
        <v>4</v>
      </c>
      <c r="F7" s="241">
        <v>5</v>
      </c>
      <c r="G7" s="241">
        <v>6</v>
      </c>
      <c r="H7" s="241">
        <v>7</v>
      </c>
    </row>
    <row r="8" spans="2:15" ht="15.75" x14ac:dyDescent="0.25">
      <c r="B8" s="243" t="s">
        <v>172</v>
      </c>
      <c r="C8" s="238" t="s">
        <v>1481</v>
      </c>
      <c r="D8" s="241" t="s">
        <v>30</v>
      </c>
      <c r="E8" s="241" t="s">
        <v>30</v>
      </c>
      <c r="F8" s="241" t="s">
        <v>30</v>
      </c>
      <c r="G8" s="241" t="s">
        <v>30</v>
      </c>
      <c r="H8" s="241" t="s">
        <v>30</v>
      </c>
    </row>
    <row r="9" spans="2:15" ht="15.75" x14ac:dyDescent="0.25">
      <c r="B9" s="243" t="s">
        <v>1482</v>
      </c>
      <c r="C9" s="242" t="s">
        <v>1483</v>
      </c>
      <c r="D9" s="241" t="s">
        <v>30</v>
      </c>
      <c r="E9" s="241" t="s">
        <v>30</v>
      </c>
      <c r="F9" s="241" t="s">
        <v>30</v>
      </c>
      <c r="G9" s="241" t="s">
        <v>30</v>
      </c>
      <c r="H9" s="241" t="s">
        <v>30</v>
      </c>
    </row>
    <row r="10" spans="2:15" ht="15.75" x14ac:dyDescent="0.25">
      <c r="B10" s="243" t="s">
        <v>1484</v>
      </c>
      <c r="C10" s="242" t="s">
        <v>1485</v>
      </c>
      <c r="D10" s="241" t="s">
        <v>30</v>
      </c>
      <c r="E10" s="241" t="s">
        <v>30</v>
      </c>
      <c r="F10" s="241" t="s">
        <v>30</v>
      </c>
      <c r="G10" s="241" t="s">
        <v>30</v>
      </c>
      <c r="H10" s="241" t="s">
        <v>30</v>
      </c>
    </row>
    <row r="11" spans="2:15" ht="31.5" x14ac:dyDescent="0.25">
      <c r="B11" s="243" t="s">
        <v>1486</v>
      </c>
      <c r="C11" s="242" t="s">
        <v>1487</v>
      </c>
      <c r="D11" s="241" t="s">
        <v>30</v>
      </c>
      <c r="E11" s="241" t="s">
        <v>30</v>
      </c>
      <c r="F11" s="241" t="s">
        <v>30</v>
      </c>
      <c r="G11" s="241" t="s">
        <v>30</v>
      </c>
      <c r="H11" s="241" t="s">
        <v>30</v>
      </c>
    </row>
    <row r="12" spans="2:15" ht="63" x14ac:dyDescent="0.25">
      <c r="B12" s="243" t="s">
        <v>1488</v>
      </c>
      <c r="C12" s="242" t="s">
        <v>1489</v>
      </c>
      <c r="D12" s="241" t="s">
        <v>30</v>
      </c>
      <c r="E12" s="241" t="s">
        <v>30</v>
      </c>
      <c r="F12" s="241" t="s">
        <v>30</v>
      </c>
      <c r="G12" s="241" t="s">
        <v>30</v>
      </c>
      <c r="H12" s="241" t="s">
        <v>30</v>
      </c>
    </row>
    <row r="13" spans="2:15" ht="31.5" x14ac:dyDescent="0.25">
      <c r="B13" s="243" t="s">
        <v>1490</v>
      </c>
      <c r="C13" s="242" t="s">
        <v>1491</v>
      </c>
      <c r="D13" s="241" t="s">
        <v>30</v>
      </c>
      <c r="E13" s="241" t="s">
        <v>30</v>
      </c>
      <c r="F13" s="241" t="s">
        <v>30</v>
      </c>
      <c r="G13" s="241" t="s">
        <v>30</v>
      </c>
      <c r="H13" s="241" t="s">
        <v>30</v>
      </c>
    </row>
    <row r="14" spans="2:15" ht="31.5" x14ac:dyDescent="0.25">
      <c r="B14" s="243" t="s">
        <v>1492</v>
      </c>
      <c r="C14" s="242" t="s">
        <v>1493</v>
      </c>
      <c r="D14" s="241" t="s">
        <v>30</v>
      </c>
      <c r="E14" s="241" t="s">
        <v>30</v>
      </c>
      <c r="F14" s="241" t="s">
        <v>30</v>
      </c>
      <c r="G14" s="241" t="s">
        <v>30</v>
      </c>
      <c r="H14" s="241" t="s">
        <v>30</v>
      </c>
    </row>
    <row r="15" spans="2:15" ht="15.75" x14ac:dyDescent="0.25">
      <c r="B15" s="243" t="s">
        <v>1494</v>
      </c>
      <c r="C15" s="242" t="s">
        <v>1495</v>
      </c>
      <c r="D15" s="242"/>
      <c r="E15" s="242"/>
      <c r="F15" s="242"/>
      <c r="G15" s="242"/>
      <c r="H15" s="242"/>
    </row>
    <row r="16" spans="2:15" ht="15.75" x14ac:dyDescent="0.25">
      <c r="B16" s="243" t="s">
        <v>183</v>
      </c>
      <c r="C16" s="238" t="s">
        <v>1496</v>
      </c>
      <c r="D16" s="241" t="s">
        <v>30</v>
      </c>
      <c r="E16" s="241" t="s">
        <v>30</v>
      </c>
      <c r="F16" s="241" t="s">
        <v>30</v>
      </c>
      <c r="G16" s="241" t="s">
        <v>30</v>
      </c>
      <c r="H16" s="241" t="s">
        <v>30</v>
      </c>
    </row>
    <row r="17" spans="2:8" x14ac:dyDescent="0.25">
      <c r="B17" s="513" t="s">
        <v>1497</v>
      </c>
      <c r="C17" s="515" t="s">
        <v>1498</v>
      </c>
      <c r="D17" s="512" t="s">
        <v>30</v>
      </c>
      <c r="E17" s="512" t="s">
        <v>30</v>
      </c>
      <c r="F17" s="512" t="s">
        <v>30</v>
      </c>
      <c r="G17" s="512" t="s">
        <v>30</v>
      </c>
      <c r="H17" s="512" t="s">
        <v>30</v>
      </c>
    </row>
    <row r="18" spans="2:8" x14ac:dyDescent="0.25">
      <c r="B18" s="513"/>
      <c r="C18" s="516"/>
      <c r="D18" s="512"/>
      <c r="E18" s="512"/>
      <c r="F18" s="512"/>
      <c r="G18" s="512"/>
      <c r="H18" s="512"/>
    </row>
    <row r="19" spans="2:8" ht="15.75" x14ac:dyDescent="0.25">
      <c r="B19" s="243" t="s">
        <v>1499</v>
      </c>
      <c r="C19" s="242" t="s">
        <v>1500</v>
      </c>
      <c r="D19" s="241" t="s">
        <v>30</v>
      </c>
      <c r="E19" s="241" t="s">
        <v>30</v>
      </c>
      <c r="F19" s="241" t="s">
        <v>30</v>
      </c>
      <c r="G19" s="242"/>
      <c r="H19" s="241" t="s">
        <v>30</v>
      </c>
    </row>
    <row r="20" spans="2:8" ht="15.75" x14ac:dyDescent="0.25">
      <c r="B20" s="243" t="s">
        <v>1501</v>
      </c>
      <c r="C20" s="242" t="s">
        <v>1502</v>
      </c>
      <c r="D20" s="241" t="s">
        <v>30</v>
      </c>
      <c r="E20" s="241" t="s">
        <v>30</v>
      </c>
      <c r="F20" s="241" t="s">
        <v>30</v>
      </c>
      <c r="G20" s="241" t="s">
        <v>30</v>
      </c>
      <c r="H20" s="241" t="s">
        <v>30</v>
      </c>
    </row>
    <row r="21" spans="2:8" ht="15.75" x14ac:dyDescent="0.25">
      <c r="B21" s="243" t="s">
        <v>1503</v>
      </c>
      <c r="C21" s="242" t="s">
        <v>1504</v>
      </c>
      <c r="D21" s="241" t="s">
        <v>30</v>
      </c>
      <c r="E21" s="241" t="s">
        <v>30</v>
      </c>
      <c r="F21" s="241" t="s">
        <v>30</v>
      </c>
      <c r="G21" s="241" t="s">
        <v>30</v>
      </c>
      <c r="H21" s="241" t="s">
        <v>30</v>
      </c>
    </row>
    <row r="22" spans="2:8" ht="31.5" x14ac:dyDescent="0.25">
      <c r="B22" s="243" t="s">
        <v>1505</v>
      </c>
      <c r="C22" s="242" t="s">
        <v>1506</v>
      </c>
      <c r="D22" s="241" t="s">
        <v>30</v>
      </c>
      <c r="E22" s="241" t="s">
        <v>30</v>
      </c>
      <c r="F22" s="241" t="s">
        <v>30</v>
      </c>
      <c r="G22" s="241" t="s">
        <v>30</v>
      </c>
      <c r="H22" s="241" t="s">
        <v>30</v>
      </c>
    </row>
    <row r="23" spans="2:8" ht="15.75" x14ac:dyDescent="0.25">
      <c r="B23" s="243" t="s">
        <v>1494</v>
      </c>
      <c r="C23" s="242" t="s">
        <v>1495</v>
      </c>
      <c r="D23" s="242"/>
      <c r="E23" s="242"/>
      <c r="F23" s="242"/>
      <c r="G23" s="242"/>
      <c r="H23" s="242"/>
    </row>
    <row r="24" spans="2:8" ht="15.75" x14ac:dyDescent="0.25">
      <c r="B24" s="243"/>
      <c r="C24" s="241" t="s">
        <v>1507</v>
      </c>
      <c r="D24" s="241"/>
      <c r="E24" s="241"/>
      <c r="F24" s="244"/>
      <c r="G24" s="244"/>
      <c r="H24" s="244"/>
    </row>
    <row r="25" spans="2:8" ht="15.75" x14ac:dyDescent="0.25">
      <c r="B25" s="243"/>
      <c r="C25" s="242"/>
      <c r="D25" s="242"/>
      <c r="E25" s="242"/>
      <c r="F25" s="242"/>
      <c r="G25" s="242"/>
      <c r="H25" s="242"/>
    </row>
    <row r="26" spans="2:8" ht="15.75" x14ac:dyDescent="0.25">
      <c r="B26" s="243" t="s">
        <v>1497</v>
      </c>
      <c r="C26" s="242" t="s">
        <v>1498</v>
      </c>
      <c r="D26" s="242"/>
      <c r="E26" s="242"/>
      <c r="F26" s="242"/>
      <c r="G26" s="242"/>
      <c r="H26" s="242"/>
    </row>
    <row r="27" spans="2:8" ht="15.75" x14ac:dyDescent="0.25">
      <c r="B27" s="243" t="s">
        <v>1499</v>
      </c>
      <c r="C27" s="242" t="s">
        <v>1500</v>
      </c>
      <c r="D27" s="242"/>
      <c r="E27" s="242"/>
      <c r="F27" s="242"/>
      <c r="G27" s="242"/>
      <c r="H27" s="242"/>
    </row>
    <row r="28" spans="2:8" ht="15.75" x14ac:dyDescent="0.25">
      <c r="B28" s="243" t="s">
        <v>1501</v>
      </c>
      <c r="C28" s="242" t="s">
        <v>1502</v>
      </c>
      <c r="D28" s="242"/>
      <c r="E28" s="242"/>
      <c r="F28" s="242"/>
      <c r="G28" s="242"/>
      <c r="H28" s="242"/>
    </row>
    <row r="29" spans="2:8" ht="15.75" x14ac:dyDescent="0.25">
      <c r="B29" s="243" t="s">
        <v>1503</v>
      </c>
      <c r="C29" s="242" t="s">
        <v>1508</v>
      </c>
      <c r="D29" s="242"/>
      <c r="E29" s="242"/>
      <c r="F29" s="242"/>
      <c r="G29" s="242"/>
      <c r="H29" s="242"/>
    </row>
    <row r="30" spans="2:8" ht="31.5" x14ac:dyDescent="0.25">
      <c r="B30" s="243" t="s">
        <v>1505</v>
      </c>
      <c r="C30" s="242" t="s">
        <v>1509</v>
      </c>
      <c r="D30" s="242"/>
      <c r="E30" s="242"/>
      <c r="F30" s="242"/>
      <c r="G30" s="242"/>
      <c r="H30" s="242"/>
    </row>
    <row r="31" spans="2:8" ht="15.75" x14ac:dyDescent="0.25">
      <c r="B31" s="243" t="s">
        <v>1494</v>
      </c>
      <c r="C31" s="242" t="s">
        <v>1495</v>
      </c>
      <c r="D31" s="242"/>
      <c r="E31" s="242"/>
      <c r="F31" s="242"/>
      <c r="G31" s="242"/>
      <c r="H31" s="242"/>
    </row>
    <row r="32" spans="2:8" ht="15.75" x14ac:dyDescent="0.25">
      <c r="B32" s="243"/>
      <c r="C32" s="241" t="s">
        <v>1510</v>
      </c>
      <c r="D32" s="241"/>
      <c r="E32" s="241"/>
      <c r="F32" s="244"/>
      <c r="G32" s="244"/>
      <c r="H32" s="244"/>
    </row>
    <row r="33" spans="2:8" ht="15.75" x14ac:dyDescent="0.25">
      <c r="B33" s="243"/>
      <c r="C33" s="242"/>
      <c r="D33" s="242"/>
      <c r="E33" s="242"/>
      <c r="F33" s="242"/>
      <c r="G33" s="242"/>
      <c r="H33" s="242"/>
    </row>
    <row r="34" spans="2:8" ht="15.75" x14ac:dyDescent="0.25">
      <c r="B34" s="243" t="s">
        <v>1497</v>
      </c>
      <c r="C34" s="242" t="s">
        <v>1498</v>
      </c>
      <c r="D34" s="242"/>
      <c r="E34" s="242"/>
      <c r="F34" s="242"/>
      <c r="G34" s="242"/>
      <c r="H34" s="242"/>
    </row>
    <row r="35" spans="2:8" ht="15.75" x14ac:dyDescent="0.25">
      <c r="B35" s="243" t="s">
        <v>1499</v>
      </c>
      <c r="C35" s="242" t="s">
        <v>1500</v>
      </c>
      <c r="D35" s="242"/>
      <c r="E35" s="242"/>
      <c r="F35" s="242"/>
      <c r="G35" s="242"/>
      <c r="H35" s="242"/>
    </row>
    <row r="36" spans="2:8" ht="15.75" x14ac:dyDescent="0.25">
      <c r="B36" s="243" t="s">
        <v>1501</v>
      </c>
      <c r="C36" s="242" t="s">
        <v>1511</v>
      </c>
      <c r="D36" s="242"/>
      <c r="E36" s="242"/>
      <c r="F36" s="242"/>
      <c r="G36" s="242"/>
      <c r="H36" s="242"/>
    </row>
    <row r="37" spans="2:8" ht="15.75" x14ac:dyDescent="0.25">
      <c r="B37" s="243" t="s">
        <v>1503</v>
      </c>
      <c r="C37" s="242" t="s">
        <v>1512</v>
      </c>
      <c r="D37" s="242"/>
      <c r="E37" s="242"/>
      <c r="F37" s="242"/>
      <c r="G37" s="242"/>
      <c r="H37" s="242"/>
    </row>
    <row r="38" spans="2:8" ht="31.5" x14ac:dyDescent="0.25">
      <c r="B38" s="243" t="s">
        <v>1505</v>
      </c>
      <c r="C38" s="242" t="s">
        <v>1506</v>
      </c>
      <c r="D38" s="242"/>
      <c r="E38" s="242"/>
      <c r="F38" s="242"/>
      <c r="G38" s="242"/>
      <c r="H38" s="242"/>
    </row>
    <row r="39" spans="2:8" ht="15.75" x14ac:dyDescent="0.25">
      <c r="B39" s="243" t="s">
        <v>1494</v>
      </c>
      <c r="C39" s="242" t="s">
        <v>1495</v>
      </c>
      <c r="D39" s="242"/>
      <c r="E39" s="242"/>
      <c r="F39" s="242"/>
      <c r="G39" s="242"/>
      <c r="H39" s="242"/>
    </row>
    <row r="40" spans="2:8" ht="15.75" x14ac:dyDescent="0.25">
      <c r="B40" s="243"/>
      <c r="C40" s="241" t="s">
        <v>1513</v>
      </c>
      <c r="D40" s="241"/>
      <c r="E40" s="229"/>
      <c r="F40" s="244"/>
      <c r="G40" s="244"/>
      <c r="H40" s="244"/>
    </row>
    <row r="41" spans="2:8" ht="15.75" x14ac:dyDescent="0.25">
      <c r="B41" s="243"/>
      <c r="C41" s="242"/>
      <c r="D41" s="242"/>
      <c r="E41" s="242"/>
      <c r="F41" s="242"/>
      <c r="G41" s="242"/>
      <c r="H41" s="242"/>
    </row>
    <row r="42" spans="2:8" ht="15.75" x14ac:dyDescent="0.25">
      <c r="B42" s="243" t="s">
        <v>1497</v>
      </c>
      <c r="C42" s="242" t="s">
        <v>1514</v>
      </c>
      <c r="D42" s="242"/>
      <c r="E42" s="242"/>
      <c r="F42" s="242"/>
      <c r="G42" s="242"/>
      <c r="H42" s="242"/>
    </row>
    <row r="43" spans="2:8" ht="15.75" x14ac:dyDescent="0.25">
      <c r="B43" s="243" t="s">
        <v>1499</v>
      </c>
      <c r="C43" s="242" t="s">
        <v>1500</v>
      </c>
      <c r="D43" s="242"/>
      <c r="E43" s="242"/>
      <c r="F43" s="242"/>
      <c r="G43" s="242"/>
      <c r="H43" s="242"/>
    </row>
    <row r="44" spans="2:8" ht="15.75" x14ac:dyDescent="0.25">
      <c r="B44" s="243" t="s">
        <v>1501</v>
      </c>
      <c r="C44" s="242" t="s">
        <v>1511</v>
      </c>
      <c r="D44" s="242"/>
      <c r="E44" s="242"/>
      <c r="F44" s="242"/>
      <c r="G44" s="242"/>
      <c r="H44" s="242"/>
    </row>
    <row r="45" spans="2:8" ht="15.75" x14ac:dyDescent="0.25">
      <c r="B45" s="243" t="s">
        <v>1503</v>
      </c>
      <c r="C45" s="242" t="s">
        <v>1512</v>
      </c>
      <c r="D45" s="242"/>
      <c r="E45" s="242"/>
      <c r="F45" s="242"/>
      <c r="G45" s="242"/>
      <c r="H45" s="242"/>
    </row>
    <row r="46" spans="2:8" ht="31.5" x14ac:dyDescent="0.25">
      <c r="B46" s="243" t="s">
        <v>1505</v>
      </c>
      <c r="C46" s="242" t="s">
        <v>1515</v>
      </c>
      <c r="D46" s="242"/>
      <c r="E46" s="242"/>
      <c r="F46" s="242"/>
      <c r="G46" s="242"/>
      <c r="H46" s="242"/>
    </row>
    <row r="47" spans="2:8" ht="15.75" x14ac:dyDescent="0.25">
      <c r="B47" s="243" t="s">
        <v>1494</v>
      </c>
      <c r="C47" s="242" t="s">
        <v>1495</v>
      </c>
      <c r="D47" s="242"/>
      <c r="E47" s="242"/>
      <c r="F47" s="242"/>
      <c r="G47" s="242"/>
      <c r="H47" s="242"/>
    </row>
    <row r="48" spans="2:8" ht="15.75" x14ac:dyDescent="0.25">
      <c r="B48" s="243"/>
      <c r="C48" s="241" t="s">
        <v>1513</v>
      </c>
      <c r="D48" s="241"/>
      <c r="E48" s="229"/>
      <c r="F48" s="244"/>
      <c r="G48" s="244"/>
      <c r="H48" s="244"/>
    </row>
    <row r="49" spans="2:8" ht="15.75" x14ac:dyDescent="0.25">
      <c r="B49" s="243"/>
      <c r="C49" s="242"/>
      <c r="D49" s="242"/>
      <c r="E49" s="242"/>
      <c r="F49" s="242"/>
      <c r="G49" s="242"/>
      <c r="H49" s="242"/>
    </row>
    <row r="50" spans="2:8" ht="15.75" x14ac:dyDescent="0.25">
      <c r="B50" s="243" t="s">
        <v>188</v>
      </c>
      <c r="C50" s="238" t="s">
        <v>1516</v>
      </c>
      <c r="D50" s="241" t="s">
        <v>30</v>
      </c>
      <c r="E50" s="241" t="s">
        <v>30</v>
      </c>
      <c r="F50" s="241" t="s">
        <v>30</v>
      </c>
      <c r="G50" s="241" t="s">
        <v>30</v>
      </c>
      <c r="H50" s="241" t="s">
        <v>30</v>
      </c>
    </row>
    <row r="51" spans="2:8" ht="15.75" x14ac:dyDescent="0.25">
      <c r="B51" s="513" t="s">
        <v>1517</v>
      </c>
      <c r="C51" s="242" t="s">
        <v>1518</v>
      </c>
      <c r="D51" s="514"/>
      <c r="E51" s="514"/>
      <c r="F51" s="514"/>
      <c r="G51" s="514"/>
      <c r="H51" s="514"/>
    </row>
    <row r="52" spans="2:8" ht="97.5" customHeight="1" x14ac:dyDescent="0.25">
      <c r="B52" s="513"/>
      <c r="C52" s="242" t="s">
        <v>1519</v>
      </c>
      <c r="D52" s="514"/>
      <c r="E52" s="514"/>
      <c r="F52" s="514"/>
      <c r="G52" s="514"/>
      <c r="H52" s="514"/>
    </row>
    <row r="53" spans="2:8" ht="52.5" customHeight="1" x14ac:dyDescent="0.25">
      <c r="B53" s="243" t="s">
        <v>1520</v>
      </c>
      <c r="C53" s="242" t="s">
        <v>1521</v>
      </c>
      <c r="D53" s="242"/>
      <c r="E53" s="242"/>
      <c r="F53" s="242"/>
      <c r="G53" s="242"/>
      <c r="H53" s="242"/>
    </row>
    <row r="54" spans="2:8" ht="47.25" x14ac:dyDescent="0.25">
      <c r="B54" s="243" t="s">
        <v>1522</v>
      </c>
      <c r="C54" s="242" t="s">
        <v>1523</v>
      </c>
      <c r="D54" s="241" t="s">
        <v>30</v>
      </c>
      <c r="E54" s="241" t="s">
        <v>30</v>
      </c>
      <c r="F54" s="241" t="s">
        <v>30</v>
      </c>
      <c r="G54" s="241" t="s">
        <v>30</v>
      </c>
      <c r="H54" s="241" t="s">
        <v>30</v>
      </c>
    </row>
    <row r="55" spans="2:8" ht="15.75" x14ac:dyDescent="0.25">
      <c r="B55" s="243" t="s">
        <v>1494</v>
      </c>
      <c r="C55" s="242" t="s">
        <v>1495</v>
      </c>
      <c r="D55" s="242"/>
      <c r="E55" s="242"/>
      <c r="F55" s="242"/>
      <c r="G55" s="242"/>
      <c r="H55" s="242"/>
    </row>
    <row r="56" spans="2:8" ht="31.5" x14ac:dyDescent="0.25">
      <c r="B56" s="243" t="s">
        <v>209</v>
      </c>
      <c r="C56" s="238" t="s">
        <v>1524</v>
      </c>
      <c r="D56" s="241" t="s">
        <v>30</v>
      </c>
      <c r="E56" s="241" t="s">
        <v>30</v>
      </c>
      <c r="F56" s="241" t="s">
        <v>30</v>
      </c>
      <c r="G56" s="241" t="s">
        <v>30</v>
      </c>
      <c r="H56" s="241" t="s">
        <v>30</v>
      </c>
    </row>
    <row r="57" spans="2:8" ht="31.5" x14ac:dyDescent="0.25">
      <c r="B57" s="243" t="s">
        <v>1525</v>
      </c>
      <c r="C57" s="242" t="s">
        <v>1526</v>
      </c>
      <c r="D57" s="241" t="s">
        <v>30</v>
      </c>
      <c r="E57" s="241" t="s">
        <v>30</v>
      </c>
      <c r="F57" s="241" t="s">
        <v>30</v>
      </c>
      <c r="G57" s="241" t="s">
        <v>30</v>
      </c>
      <c r="H57" s="241" t="s">
        <v>30</v>
      </c>
    </row>
    <row r="58" spans="2:8" ht="15.75" x14ac:dyDescent="0.25">
      <c r="B58" s="513" t="s">
        <v>1527</v>
      </c>
      <c r="C58" s="242" t="s">
        <v>1528</v>
      </c>
      <c r="D58" s="512" t="s">
        <v>30</v>
      </c>
      <c r="E58" s="512" t="s">
        <v>30</v>
      </c>
      <c r="F58" s="512" t="s">
        <v>30</v>
      </c>
      <c r="G58" s="512" t="s">
        <v>30</v>
      </c>
      <c r="H58" s="512" t="s">
        <v>30</v>
      </c>
    </row>
    <row r="59" spans="2:8" ht="15.75" x14ac:dyDescent="0.25">
      <c r="B59" s="513"/>
      <c r="C59" s="242"/>
      <c r="D59" s="512"/>
      <c r="E59" s="512"/>
      <c r="F59" s="512"/>
      <c r="G59" s="512"/>
      <c r="H59" s="512"/>
    </row>
    <row r="60" spans="2:8" ht="15.75" x14ac:dyDescent="0.25">
      <c r="B60" s="243" t="s">
        <v>1529</v>
      </c>
      <c r="C60" s="242" t="s">
        <v>1530</v>
      </c>
      <c r="D60" s="241" t="s">
        <v>30</v>
      </c>
      <c r="E60" s="241" t="s">
        <v>30</v>
      </c>
      <c r="F60" s="241" t="s">
        <v>30</v>
      </c>
      <c r="G60" s="241" t="s">
        <v>30</v>
      </c>
      <c r="H60" s="241" t="s">
        <v>30</v>
      </c>
    </row>
    <row r="61" spans="2:8" ht="15.75" x14ac:dyDescent="0.25">
      <c r="B61" s="243" t="s">
        <v>1531</v>
      </c>
      <c r="C61" s="242" t="s">
        <v>1532</v>
      </c>
      <c r="D61" s="241" t="s">
        <v>30</v>
      </c>
      <c r="E61" s="241" t="s">
        <v>30</v>
      </c>
      <c r="F61" s="241" t="s">
        <v>30</v>
      </c>
      <c r="G61" s="241" t="s">
        <v>30</v>
      </c>
      <c r="H61" s="241" t="s">
        <v>30</v>
      </c>
    </row>
    <row r="62" spans="2:8" ht="15.75" x14ac:dyDescent="0.25">
      <c r="B62" s="243" t="s">
        <v>1494</v>
      </c>
      <c r="C62" s="242" t="s">
        <v>1495</v>
      </c>
      <c r="D62" s="242"/>
      <c r="E62" s="242"/>
      <c r="F62" s="242"/>
      <c r="G62" s="242"/>
      <c r="H62" s="242"/>
    </row>
    <row r="63" spans="2:8" ht="15.75" x14ac:dyDescent="0.25">
      <c r="B63" s="243"/>
      <c r="C63" s="241" t="s">
        <v>1533</v>
      </c>
      <c r="D63" s="241"/>
      <c r="E63" s="241"/>
      <c r="F63" s="241"/>
      <c r="G63" s="244"/>
      <c r="H63" s="244"/>
    </row>
    <row r="64" spans="2:8" ht="15.75" x14ac:dyDescent="0.25">
      <c r="B64" s="243"/>
      <c r="C64" s="242"/>
      <c r="D64" s="242"/>
      <c r="E64" s="242"/>
      <c r="F64" s="242"/>
      <c r="G64" s="242"/>
      <c r="H64" s="242"/>
    </row>
    <row r="65" spans="2:8" ht="31.5" x14ac:dyDescent="0.25">
      <c r="B65" s="243" t="s">
        <v>1525</v>
      </c>
      <c r="C65" s="242" t="s">
        <v>1534</v>
      </c>
      <c r="D65" s="242"/>
      <c r="E65" s="242"/>
      <c r="F65" s="242"/>
      <c r="G65" s="242"/>
      <c r="H65" s="242"/>
    </row>
    <row r="66" spans="2:8" ht="15.75" x14ac:dyDescent="0.25">
      <c r="B66" s="243" t="s">
        <v>1527</v>
      </c>
      <c r="C66" s="242" t="s">
        <v>1535</v>
      </c>
      <c r="D66" s="242"/>
      <c r="E66" s="242"/>
      <c r="F66" s="242"/>
      <c r="G66" s="242"/>
      <c r="H66" s="242"/>
    </row>
    <row r="67" spans="2:8" ht="15.75" x14ac:dyDescent="0.25">
      <c r="B67" s="243" t="s">
        <v>1529</v>
      </c>
      <c r="C67" s="242" t="s">
        <v>1530</v>
      </c>
      <c r="D67" s="242"/>
      <c r="E67" s="242"/>
      <c r="F67" s="242"/>
      <c r="G67" s="242"/>
      <c r="H67" s="242"/>
    </row>
    <row r="68" spans="2:8" ht="15.75" x14ac:dyDescent="0.25">
      <c r="B68" s="243" t="s">
        <v>1531</v>
      </c>
      <c r="C68" s="242" t="s">
        <v>1532</v>
      </c>
      <c r="D68" s="242"/>
      <c r="E68" s="242"/>
      <c r="F68" s="242"/>
      <c r="G68" s="242"/>
      <c r="H68" s="242"/>
    </row>
    <row r="69" spans="2:8" ht="15.75" x14ac:dyDescent="0.25">
      <c r="B69" s="243" t="s">
        <v>1494</v>
      </c>
      <c r="C69" s="242" t="s">
        <v>1495</v>
      </c>
      <c r="D69" s="242"/>
      <c r="E69" s="242"/>
      <c r="F69" s="242"/>
      <c r="G69" s="242"/>
      <c r="H69" s="242"/>
    </row>
    <row r="70" spans="2:8" ht="15.75" x14ac:dyDescent="0.25">
      <c r="B70" s="243"/>
      <c r="C70" s="241" t="s">
        <v>1536</v>
      </c>
      <c r="D70" s="241"/>
      <c r="E70" s="241"/>
      <c r="F70" s="241"/>
      <c r="G70" s="244"/>
      <c r="H70" s="244"/>
    </row>
    <row r="71" spans="2:8" ht="15.75" x14ac:dyDescent="0.25">
      <c r="B71" s="243"/>
      <c r="C71" s="242"/>
      <c r="D71" s="242"/>
      <c r="E71" s="242"/>
      <c r="F71" s="242"/>
      <c r="G71" s="242"/>
      <c r="H71" s="242"/>
    </row>
    <row r="72" spans="2:8" ht="31.5" x14ac:dyDescent="0.25">
      <c r="B72" s="243" t="s">
        <v>230</v>
      </c>
      <c r="C72" s="238" t="s">
        <v>1537</v>
      </c>
      <c r="D72" s="241" t="s">
        <v>30</v>
      </c>
      <c r="E72" s="241" t="s">
        <v>30</v>
      </c>
      <c r="F72" s="241" t="s">
        <v>30</v>
      </c>
      <c r="G72" s="241" t="s">
        <v>30</v>
      </c>
      <c r="H72" s="241" t="s">
        <v>30</v>
      </c>
    </row>
    <row r="73" spans="2:8" ht="15.75" x14ac:dyDescent="0.25">
      <c r="B73" s="243" t="s">
        <v>1538</v>
      </c>
      <c r="C73" s="242" t="s">
        <v>1539</v>
      </c>
      <c r="D73" s="241" t="s">
        <v>30</v>
      </c>
      <c r="E73" s="241" t="s">
        <v>30</v>
      </c>
      <c r="F73" s="241" t="s">
        <v>30</v>
      </c>
      <c r="G73" s="241" t="s">
        <v>30</v>
      </c>
      <c r="H73" s="241" t="s">
        <v>30</v>
      </c>
    </row>
    <row r="74" spans="2:8" ht="15.75" x14ac:dyDescent="0.25">
      <c r="B74" s="513" t="s">
        <v>1540</v>
      </c>
      <c r="C74" s="242" t="s">
        <v>1541</v>
      </c>
      <c r="D74" s="512" t="s">
        <v>30</v>
      </c>
      <c r="E74" s="512" t="s">
        <v>30</v>
      </c>
      <c r="F74" s="512" t="s">
        <v>30</v>
      </c>
      <c r="G74" s="512" t="s">
        <v>30</v>
      </c>
      <c r="H74" s="512" t="s">
        <v>30</v>
      </c>
    </row>
    <row r="75" spans="2:8" ht="15.75" x14ac:dyDescent="0.25">
      <c r="B75" s="513"/>
      <c r="C75" s="242" t="s">
        <v>1542</v>
      </c>
      <c r="D75" s="512"/>
      <c r="E75" s="512"/>
      <c r="F75" s="512"/>
      <c r="G75" s="512"/>
      <c r="H75" s="512"/>
    </row>
    <row r="76" spans="2:8" ht="110.25" x14ac:dyDescent="0.25">
      <c r="B76" s="243" t="s">
        <v>1543</v>
      </c>
      <c r="C76" s="242" t="s">
        <v>1544</v>
      </c>
      <c r="D76" s="241" t="s">
        <v>30</v>
      </c>
      <c r="E76" s="241" t="s">
        <v>30</v>
      </c>
      <c r="F76" s="241" t="s">
        <v>30</v>
      </c>
      <c r="G76" s="241" t="s">
        <v>30</v>
      </c>
      <c r="H76" s="241" t="s">
        <v>30</v>
      </c>
    </row>
    <row r="77" spans="2:8" ht="15.75" x14ac:dyDescent="0.25">
      <c r="B77" s="243" t="s">
        <v>1545</v>
      </c>
      <c r="C77" s="242" t="s">
        <v>1546</v>
      </c>
      <c r="D77" s="242"/>
      <c r="E77" s="242"/>
      <c r="F77" s="242"/>
      <c r="G77" s="242"/>
      <c r="H77" s="242"/>
    </row>
    <row r="78" spans="2:8" ht="15.75" x14ac:dyDescent="0.25">
      <c r="B78" s="243" t="s">
        <v>1494</v>
      </c>
      <c r="C78" s="242" t="s">
        <v>1495</v>
      </c>
      <c r="D78" s="242"/>
      <c r="E78" s="242"/>
      <c r="F78" s="242"/>
      <c r="G78" s="242"/>
      <c r="H78" s="242"/>
    </row>
    <row r="79" spans="2:8" ht="31.5" x14ac:dyDescent="0.25">
      <c r="B79" s="243" t="s">
        <v>240</v>
      </c>
      <c r="C79" s="238" t="s">
        <v>1547</v>
      </c>
      <c r="D79" s="242"/>
      <c r="E79" s="242"/>
      <c r="F79" s="242"/>
      <c r="G79" s="242"/>
      <c r="H79" s="242"/>
    </row>
    <row r="80" spans="2:8" ht="15.75" x14ac:dyDescent="0.25">
      <c r="B80" s="243" t="s">
        <v>1548</v>
      </c>
      <c r="C80" s="242" t="s">
        <v>1549</v>
      </c>
      <c r="D80" s="242"/>
      <c r="E80" s="242"/>
      <c r="F80" s="242"/>
      <c r="G80" s="242"/>
      <c r="H80" s="242"/>
    </row>
    <row r="81" spans="2:8" ht="94.5" x14ac:dyDescent="0.25">
      <c r="B81" s="243" t="s">
        <v>1550</v>
      </c>
      <c r="C81" s="242" t="s">
        <v>1551</v>
      </c>
      <c r="D81" s="242"/>
      <c r="E81" s="242"/>
      <c r="F81" s="242"/>
      <c r="G81" s="242"/>
      <c r="H81" s="242"/>
    </row>
    <row r="82" spans="2:8" ht="15.75" x14ac:dyDescent="0.25">
      <c r="B82" s="243" t="s">
        <v>1552</v>
      </c>
      <c r="C82" s="242" t="s">
        <v>1553</v>
      </c>
      <c r="D82" s="241" t="s">
        <v>30</v>
      </c>
      <c r="E82" s="241" t="s">
        <v>30</v>
      </c>
      <c r="F82" s="241" t="s">
        <v>30</v>
      </c>
      <c r="G82" s="241" t="s">
        <v>30</v>
      </c>
      <c r="H82" s="241" t="s">
        <v>30</v>
      </c>
    </row>
    <row r="83" spans="2:8" ht="15.75" x14ac:dyDescent="0.25">
      <c r="B83" s="243" t="s">
        <v>1494</v>
      </c>
      <c r="C83" s="242" t="s">
        <v>1495</v>
      </c>
      <c r="D83" s="242"/>
      <c r="E83" s="242"/>
      <c r="F83" s="242"/>
      <c r="G83" s="242"/>
      <c r="H83" s="242"/>
    </row>
    <row r="84" spans="2:8" ht="31.5" x14ac:dyDescent="0.25">
      <c r="B84" s="243" t="s">
        <v>242</v>
      </c>
      <c r="C84" s="238" t="s">
        <v>1554</v>
      </c>
      <c r="D84" s="242"/>
      <c r="E84" s="242"/>
      <c r="F84" s="242"/>
      <c r="G84" s="242"/>
      <c r="H84" s="242"/>
    </row>
    <row r="85" spans="2:8" ht="15.75" x14ac:dyDescent="0.25">
      <c r="B85" s="243" t="s">
        <v>1555</v>
      </c>
      <c r="C85" s="242" t="s">
        <v>1556</v>
      </c>
      <c r="D85" s="241" t="s">
        <v>30</v>
      </c>
      <c r="E85" s="241" t="s">
        <v>30</v>
      </c>
      <c r="F85" s="241" t="s">
        <v>30</v>
      </c>
      <c r="G85" s="241" t="s">
        <v>30</v>
      </c>
      <c r="H85" s="241" t="s">
        <v>30</v>
      </c>
    </row>
    <row r="86" spans="2:8" ht="15.75" x14ac:dyDescent="0.25">
      <c r="B86" s="243" t="s">
        <v>1557</v>
      </c>
      <c r="C86" s="242" t="s">
        <v>1558</v>
      </c>
      <c r="D86" s="241" t="s">
        <v>30</v>
      </c>
      <c r="E86" s="241" t="s">
        <v>30</v>
      </c>
      <c r="F86" s="241" t="s">
        <v>30</v>
      </c>
      <c r="G86" s="241" t="s">
        <v>30</v>
      </c>
      <c r="H86" s="241" t="s">
        <v>30</v>
      </c>
    </row>
    <row r="87" spans="2:8" ht="15.75" x14ac:dyDescent="0.25">
      <c r="B87" s="243" t="s">
        <v>1494</v>
      </c>
      <c r="C87" s="242" t="s">
        <v>1495</v>
      </c>
      <c r="D87" s="241"/>
      <c r="E87" s="241"/>
      <c r="F87" s="241"/>
      <c r="G87" s="241"/>
      <c r="H87" s="241"/>
    </row>
    <row r="88" spans="2:8" ht="15.75" x14ac:dyDescent="0.25">
      <c r="B88" s="243"/>
      <c r="C88" s="242"/>
      <c r="D88" s="241"/>
      <c r="E88" s="241"/>
      <c r="F88" s="241"/>
      <c r="G88" s="244"/>
      <c r="H88" s="244"/>
    </row>
    <row r="89" spans="2:8" ht="15.75" x14ac:dyDescent="0.25">
      <c r="B89" s="243"/>
      <c r="C89" s="242"/>
      <c r="D89" s="241"/>
      <c r="E89" s="241"/>
      <c r="F89" s="241"/>
      <c r="G89" s="244"/>
      <c r="H89" s="244"/>
    </row>
    <row r="90" spans="2:8" ht="15.75" x14ac:dyDescent="0.25">
      <c r="B90" s="243"/>
      <c r="C90" s="242"/>
      <c r="D90" s="241"/>
      <c r="E90" s="241"/>
      <c r="F90" s="241"/>
      <c r="G90" s="244"/>
      <c r="H90" s="244"/>
    </row>
    <row r="91" spans="2:8" ht="15.75" x14ac:dyDescent="0.25">
      <c r="B91" s="243"/>
      <c r="C91" s="242"/>
      <c r="D91" s="241"/>
      <c r="E91" s="241"/>
      <c r="F91" s="241"/>
      <c r="G91" s="244"/>
      <c r="H91" s="244"/>
    </row>
    <row r="92" spans="2:8" ht="15.75" x14ac:dyDescent="0.25">
      <c r="B92" s="243"/>
      <c r="C92" s="242"/>
      <c r="D92" s="241"/>
      <c r="E92" s="241"/>
      <c r="F92" s="241"/>
      <c r="G92" s="244"/>
      <c r="H92" s="244"/>
    </row>
    <row r="93" spans="2:8" ht="15.75" x14ac:dyDescent="0.25">
      <c r="B93" s="243"/>
      <c r="C93" s="242"/>
      <c r="D93" s="241"/>
      <c r="E93" s="241"/>
      <c r="F93" s="241"/>
      <c r="G93" s="244"/>
      <c r="H93" s="244"/>
    </row>
    <row r="94" spans="2:8" ht="15.75" x14ac:dyDescent="0.25">
      <c r="B94" s="243"/>
      <c r="C94" s="242"/>
      <c r="D94" s="241"/>
      <c r="E94" s="241"/>
      <c r="F94" s="241"/>
      <c r="G94" s="244"/>
      <c r="H94" s="244"/>
    </row>
    <row r="95" spans="2:8" ht="15.75" x14ac:dyDescent="0.25">
      <c r="B95" s="243"/>
      <c r="C95" s="242"/>
      <c r="D95" s="241"/>
      <c r="E95" s="241"/>
      <c r="F95" s="241"/>
      <c r="G95" s="244"/>
      <c r="H95" s="244"/>
    </row>
    <row r="96" spans="2:8" ht="15.75" x14ac:dyDescent="0.25">
      <c r="B96" s="243"/>
      <c r="C96" s="242"/>
      <c r="D96" s="241"/>
      <c r="E96" s="241"/>
      <c r="F96" s="241"/>
      <c r="G96" s="241"/>
      <c r="H96" s="241"/>
    </row>
    <row r="97" spans="2:8" ht="15.75" x14ac:dyDescent="0.25">
      <c r="B97" s="243" t="s">
        <v>1555</v>
      </c>
      <c r="C97" s="242" t="s">
        <v>1556</v>
      </c>
      <c r="D97" s="241"/>
      <c r="E97" s="241"/>
      <c r="F97" s="241"/>
      <c r="G97" s="241"/>
      <c r="H97" s="241"/>
    </row>
    <row r="98" spans="2:8" ht="15.75" x14ac:dyDescent="0.25">
      <c r="B98" s="243" t="s">
        <v>1557</v>
      </c>
      <c r="C98" s="242" t="s">
        <v>1559</v>
      </c>
      <c r="D98" s="241"/>
      <c r="E98" s="241"/>
      <c r="F98" s="241"/>
      <c r="G98" s="241"/>
      <c r="H98" s="241"/>
    </row>
    <row r="99" spans="2:8" ht="15.75" x14ac:dyDescent="0.25">
      <c r="B99" s="243" t="s">
        <v>1494</v>
      </c>
      <c r="C99" s="242" t="s">
        <v>1495</v>
      </c>
      <c r="D99" s="241"/>
      <c r="E99" s="241"/>
      <c r="F99" s="241"/>
      <c r="G99" s="241"/>
      <c r="H99" s="241"/>
    </row>
    <row r="100" spans="2:8" ht="15.75" x14ac:dyDescent="0.25">
      <c r="B100" s="243"/>
      <c r="C100" s="242"/>
      <c r="D100" s="241"/>
      <c r="E100" s="241"/>
      <c r="F100" s="241"/>
      <c r="G100" s="244"/>
      <c r="H100" s="244"/>
    </row>
    <row r="101" spans="2:8" ht="15.75" x14ac:dyDescent="0.25">
      <c r="B101" s="243"/>
      <c r="C101" s="242"/>
      <c r="D101" s="241"/>
      <c r="E101" s="241"/>
      <c r="F101" s="241"/>
      <c r="G101" s="244"/>
      <c r="H101" s="244"/>
    </row>
    <row r="102" spans="2:8" ht="15.75" x14ac:dyDescent="0.25">
      <c r="B102" s="243"/>
      <c r="C102" s="242"/>
      <c r="D102" s="241"/>
      <c r="E102" s="241"/>
      <c r="F102" s="241"/>
      <c r="G102" s="244"/>
      <c r="H102" s="244"/>
    </row>
    <row r="103" spans="2:8" ht="15.75" x14ac:dyDescent="0.25">
      <c r="B103" s="243"/>
      <c r="C103" s="242"/>
      <c r="D103" s="241"/>
      <c r="E103" s="241"/>
      <c r="F103" s="241"/>
      <c r="G103" s="244"/>
      <c r="H103" s="244"/>
    </row>
    <row r="104" spans="2:8" ht="15.75" x14ac:dyDescent="0.25">
      <c r="B104" s="243"/>
      <c r="C104" s="242"/>
      <c r="D104" s="241"/>
      <c r="E104" s="241"/>
      <c r="F104" s="241"/>
      <c r="G104" s="241"/>
      <c r="H104" s="241"/>
    </row>
    <row r="105" spans="2:8" ht="15.75" x14ac:dyDescent="0.25">
      <c r="B105" s="243" t="s">
        <v>1555</v>
      </c>
      <c r="C105" s="242" t="s">
        <v>1556</v>
      </c>
      <c r="D105" s="241"/>
      <c r="E105" s="241"/>
      <c r="F105" s="241"/>
      <c r="G105" s="241"/>
      <c r="H105" s="241"/>
    </row>
    <row r="106" spans="2:8" ht="15.75" x14ac:dyDescent="0.25">
      <c r="B106" s="243" t="s">
        <v>1557</v>
      </c>
      <c r="C106" s="242" t="s">
        <v>1560</v>
      </c>
      <c r="D106" s="241"/>
      <c r="E106" s="241"/>
      <c r="F106" s="241"/>
      <c r="G106" s="241"/>
      <c r="H106" s="241"/>
    </row>
    <row r="107" spans="2:8" ht="15.75" x14ac:dyDescent="0.25">
      <c r="B107" s="243" t="s">
        <v>1494</v>
      </c>
      <c r="C107" s="242" t="s">
        <v>1495</v>
      </c>
      <c r="D107" s="241"/>
      <c r="E107" s="241"/>
      <c r="F107" s="241"/>
      <c r="G107" s="241"/>
      <c r="H107" s="241"/>
    </row>
    <row r="108" spans="2:8" ht="15.75" x14ac:dyDescent="0.25">
      <c r="B108" s="243"/>
      <c r="C108" s="242"/>
      <c r="D108" s="241"/>
      <c r="E108" s="229"/>
      <c r="F108" s="241"/>
      <c r="G108" s="244"/>
      <c r="H108" s="244"/>
    </row>
    <row r="109" spans="2:8" ht="15.75" x14ac:dyDescent="0.25">
      <c r="B109" s="243"/>
      <c r="C109" s="242"/>
      <c r="D109" s="241"/>
      <c r="E109" s="229"/>
      <c r="F109" s="241"/>
      <c r="G109" s="244"/>
      <c r="H109" s="244"/>
    </row>
    <row r="110" spans="2:8" x14ac:dyDescent="0.25">
      <c r="B110" s="239"/>
      <c r="C110" s="239"/>
      <c r="D110" s="239"/>
      <c r="E110" s="239"/>
      <c r="F110" s="239"/>
      <c r="G110" s="239"/>
      <c r="H110" s="239"/>
    </row>
    <row r="111" spans="2:8" ht="60" customHeight="1" x14ac:dyDescent="0.25">
      <c r="B111" s="517" t="s">
        <v>1561</v>
      </c>
      <c r="C111" s="517"/>
      <c r="D111" s="517"/>
      <c r="E111" s="517"/>
      <c r="F111" s="517"/>
      <c r="G111" s="517"/>
      <c r="H111" s="239"/>
    </row>
    <row r="112" spans="2:8" x14ac:dyDescent="0.25">
      <c r="B112" s="518" t="s">
        <v>1562</v>
      </c>
      <c r="C112" s="518" t="s">
        <v>1563</v>
      </c>
      <c r="D112" s="520" t="s">
        <v>1564</v>
      </c>
      <c r="E112" s="521"/>
      <c r="F112" s="522"/>
      <c r="G112" s="526"/>
      <c r="H112" s="239"/>
    </row>
    <row r="113" spans="2:8" ht="15.75" thickBot="1" x14ac:dyDescent="0.3">
      <c r="B113" s="518"/>
      <c r="C113" s="518"/>
      <c r="D113" s="523"/>
      <c r="E113" s="524"/>
      <c r="F113" s="525"/>
      <c r="G113" s="527"/>
      <c r="H113" s="239"/>
    </row>
    <row r="114" spans="2:8" ht="78.75" x14ac:dyDescent="0.25">
      <c r="B114" s="518"/>
      <c r="C114" s="518"/>
      <c r="D114" s="245" t="s">
        <v>1565</v>
      </c>
      <c r="E114" s="245" t="s">
        <v>1566</v>
      </c>
      <c r="F114" s="528" t="s">
        <v>1567</v>
      </c>
      <c r="G114" s="528" t="s">
        <v>1568</v>
      </c>
      <c r="H114" s="239"/>
    </row>
    <row r="115" spans="2:8" ht="48" thickBot="1" x14ac:dyDescent="0.3">
      <c r="B115" s="519"/>
      <c r="C115" s="519"/>
      <c r="D115" s="246" t="s">
        <v>1569</v>
      </c>
      <c r="E115" s="246" t="s">
        <v>1570</v>
      </c>
      <c r="F115" s="519"/>
      <c r="G115" s="519"/>
      <c r="H115" s="239"/>
    </row>
    <row r="116" spans="2:8" ht="16.5" thickBot="1" x14ac:dyDescent="0.3">
      <c r="B116" s="247">
        <v>1</v>
      </c>
      <c r="C116" s="246">
        <v>2</v>
      </c>
      <c r="D116" s="246">
        <v>3</v>
      </c>
      <c r="E116" s="246">
        <v>4</v>
      </c>
      <c r="F116" s="246">
        <v>5</v>
      </c>
      <c r="G116" s="246">
        <v>6</v>
      </c>
      <c r="H116" s="239"/>
    </row>
    <row r="117" spans="2:8" ht="16.5" thickBot="1" x14ac:dyDescent="0.3">
      <c r="B117" s="247" t="s">
        <v>172</v>
      </c>
      <c r="C117" s="248" t="s">
        <v>1571</v>
      </c>
      <c r="D117" s="264">
        <v>43084.639999999999</v>
      </c>
      <c r="E117" s="246"/>
      <c r="F117" s="249"/>
      <c r="G117" s="264">
        <v>2692.79</v>
      </c>
      <c r="H117" s="239"/>
    </row>
    <row r="118" spans="2:8" ht="16.5" thickBot="1" x14ac:dyDescent="0.3">
      <c r="B118" s="247" t="s">
        <v>183</v>
      </c>
      <c r="C118" s="248" t="s">
        <v>1572</v>
      </c>
      <c r="D118" s="265" t="s">
        <v>30</v>
      </c>
      <c r="E118" s="248"/>
      <c r="F118" s="248"/>
      <c r="G118" s="265" t="s">
        <v>30</v>
      </c>
      <c r="H118" s="239"/>
    </row>
    <row r="119" spans="2:8" ht="63.75" thickBot="1" x14ac:dyDescent="0.3">
      <c r="B119" s="250" t="s">
        <v>1573</v>
      </c>
      <c r="C119" s="248" t="s">
        <v>1574</v>
      </c>
      <c r="D119" s="264">
        <v>89739.36</v>
      </c>
      <c r="E119" s="246"/>
      <c r="F119" s="249"/>
      <c r="G119" s="264">
        <v>7478.28</v>
      </c>
      <c r="H119" s="239"/>
    </row>
    <row r="120" spans="2:8" ht="63.75" thickBot="1" x14ac:dyDescent="0.3">
      <c r="B120" s="250" t="s">
        <v>1575</v>
      </c>
      <c r="C120" s="248" t="s">
        <v>1576</v>
      </c>
      <c r="D120" s="264">
        <v>29913.119999999999</v>
      </c>
      <c r="E120" s="246"/>
      <c r="F120" s="249"/>
      <c r="G120" s="264">
        <v>7478.28</v>
      </c>
      <c r="H120" s="239"/>
    </row>
  </sheetData>
  <mergeCells count="34">
    <mergeCell ref="B111:G111"/>
    <mergeCell ref="B112:B115"/>
    <mergeCell ref="C112:C115"/>
    <mergeCell ref="D112:F113"/>
    <mergeCell ref="G112:G113"/>
    <mergeCell ref="F114:F115"/>
    <mergeCell ref="G114:G115"/>
    <mergeCell ref="H58:H59"/>
    <mergeCell ref="B74:B75"/>
    <mergeCell ref="D74:D75"/>
    <mergeCell ref="E74:E75"/>
    <mergeCell ref="F74:F75"/>
    <mergeCell ref="G74:G75"/>
    <mergeCell ref="H74:H75"/>
    <mergeCell ref="B58:B59"/>
    <mergeCell ref="D58:D59"/>
    <mergeCell ref="E58:E59"/>
    <mergeCell ref="F58:F59"/>
    <mergeCell ref="G58:G59"/>
    <mergeCell ref="B5:H5"/>
    <mergeCell ref="B2:H2"/>
    <mergeCell ref="G17:G18"/>
    <mergeCell ref="H17:H18"/>
    <mergeCell ref="B51:B52"/>
    <mergeCell ref="D51:D52"/>
    <mergeCell ref="E51:E52"/>
    <mergeCell ref="F51:F52"/>
    <mergeCell ref="G51:G52"/>
    <mergeCell ref="H51:H52"/>
    <mergeCell ref="B17:B18"/>
    <mergeCell ref="C17:C18"/>
    <mergeCell ref="D17:D18"/>
    <mergeCell ref="E17:E18"/>
    <mergeCell ref="F17:F18"/>
  </mergeCells>
  <hyperlinks>
    <hyperlink ref="C119" r:id="rId1" display="http://ivo.garant.ru/document/redirect/405181177/1246"/>
    <hyperlink ref="C120" r:id="rId2" display="http://ivo.garant.ru/document/redirect/405181177/1247"/>
  </hyperlinks>
  <pageMargins left="0.7" right="0.7" top="0.75" bottom="0.75" header="0.3" footer="0.3"/>
  <pageSetup paperSize="9"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00B050"/>
  </sheetPr>
  <dimension ref="A1:J43"/>
  <sheetViews>
    <sheetView tabSelected="1" topLeftCell="A7" zoomScale="85" zoomScaleNormal="85" workbookViewId="0">
      <selection activeCell="R30" sqref="R30"/>
    </sheetView>
  </sheetViews>
  <sheetFormatPr defaultRowHeight="15" x14ac:dyDescent="0.25"/>
  <cols>
    <col min="1" max="1" width="7.85546875" style="341" customWidth="1"/>
    <col min="2" max="2" width="14.7109375" style="341" customWidth="1"/>
    <col min="3" max="3" width="27.140625" style="341" customWidth="1"/>
    <col min="4" max="4" width="13.5703125" style="341" customWidth="1"/>
    <col min="5" max="5" width="15.28515625" style="341" customWidth="1"/>
    <col min="6" max="6" width="13.28515625" style="341" customWidth="1"/>
    <col min="7" max="7" width="13.7109375" style="341" customWidth="1"/>
    <col min="8" max="8" width="16.5703125" style="341" customWidth="1"/>
    <col min="9" max="9" width="14.7109375" style="341" customWidth="1"/>
    <col min="10" max="10" width="4.42578125" style="341" customWidth="1"/>
    <col min="11" max="16384" width="9.140625" style="341"/>
  </cols>
  <sheetData>
    <row r="1" spans="1:10" ht="31.5" customHeight="1" x14ac:dyDescent="0.25">
      <c r="A1" s="541" t="s">
        <v>1367</v>
      </c>
      <c r="B1" s="542"/>
    </row>
    <row r="2" spans="1:10" ht="28.5" customHeight="1" x14ac:dyDescent="0.3">
      <c r="B2" s="543" t="s">
        <v>376</v>
      </c>
      <c r="C2" s="544"/>
      <c r="D2" s="544"/>
      <c r="E2" s="544"/>
      <c r="F2" s="544"/>
      <c r="G2" s="544"/>
      <c r="H2" s="544"/>
      <c r="I2" s="544"/>
      <c r="J2" s="544"/>
    </row>
    <row r="3" spans="1:10" ht="44.25" customHeight="1" x14ac:dyDescent="0.25">
      <c r="A3" s="168" t="s">
        <v>1364</v>
      </c>
      <c r="B3" s="545" t="s">
        <v>1361</v>
      </c>
      <c r="C3" s="546"/>
      <c r="D3" s="546"/>
      <c r="E3" s="546"/>
      <c r="F3" s="546"/>
      <c r="G3" s="546"/>
      <c r="H3" s="546"/>
      <c r="I3" s="546"/>
      <c r="J3" s="546"/>
    </row>
    <row r="4" spans="1:10" ht="113.25" customHeight="1" x14ac:dyDescent="0.25">
      <c r="A4" s="168" t="s">
        <v>1365</v>
      </c>
      <c r="B4" s="545" t="s">
        <v>1362</v>
      </c>
      <c r="C4" s="546"/>
      <c r="D4" s="546"/>
      <c r="E4" s="546"/>
      <c r="F4" s="546"/>
      <c r="G4" s="546"/>
      <c r="H4" s="546"/>
      <c r="I4" s="546"/>
      <c r="J4" s="546"/>
    </row>
    <row r="5" spans="1:10" ht="105" customHeight="1" x14ac:dyDescent="0.25">
      <c r="A5" s="168" t="s">
        <v>1366</v>
      </c>
      <c r="B5" s="550" t="s">
        <v>1363</v>
      </c>
      <c r="C5" s="551"/>
      <c r="D5" s="551"/>
      <c r="E5" s="551"/>
      <c r="F5" s="551"/>
      <c r="G5" s="551"/>
      <c r="H5" s="551"/>
      <c r="I5" s="551"/>
      <c r="J5" s="551"/>
    </row>
    <row r="6" spans="1:10" ht="19.5" customHeight="1" thickBot="1" x14ac:dyDescent="0.35">
      <c r="B6" s="547" t="s">
        <v>376</v>
      </c>
      <c r="C6" s="547"/>
      <c r="D6" s="547"/>
      <c r="E6" s="547"/>
      <c r="F6" s="547"/>
      <c r="G6" s="547"/>
      <c r="H6" s="547"/>
      <c r="I6" s="547"/>
    </row>
    <row r="7" spans="1:10" ht="30.75" customHeight="1" thickBot="1" x14ac:dyDescent="0.3">
      <c r="B7" s="548" t="s">
        <v>377</v>
      </c>
      <c r="C7" s="549"/>
      <c r="D7" s="52" t="s">
        <v>378</v>
      </c>
      <c r="E7" s="335" t="s">
        <v>1580</v>
      </c>
      <c r="F7" s="123" t="s">
        <v>1581</v>
      </c>
      <c r="G7" s="123" t="s">
        <v>1582</v>
      </c>
      <c r="H7" s="123" t="s">
        <v>1583</v>
      </c>
      <c r="I7" s="336" t="s">
        <v>1584</v>
      </c>
    </row>
    <row r="8" spans="1:10" ht="15" customHeight="1" x14ac:dyDescent="0.25">
      <c r="B8" s="535" t="s">
        <v>1314</v>
      </c>
      <c r="C8" s="535" t="s">
        <v>379</v>
      </c>
      <c r="D8" s="53" t="s">
        <v>788</v>
      </c>
      <c r="E8" s="386">
        <v>12416.591</v>
      </c>
      <c r="F8" s="386">
        <v>13547.181999999997</v>
      </c>
      <c r="G8" s="386">
        <v>12147.066000000001</v>
      </c>
      <c r="H8" s="386">
        <v>14359.972999999998</v>
      </c>
      <c r="I8" s="387">
        <f>SUM(E8:H8)</f>
        <v>52470.811999999998</v>
      </c>
    </row>
    <row r="9" spans="1:10" ht="15" customHeight="1" x14ac:dyDescent="0.25">
      <c r="B9" s="536"/>
      <c r="C9" s="536"/>
      <c r="D9" s="54" t="s">
        <v>380</v>
      </c>
      <c r="E9" s="388">
        <v>15892.583999999999</v>
      </c>
      <c r="F9" s="388">
        <v>13444.151999999998</v>
      </c>
      <c r="G9" s="388">
        <v>13038.127</v>
      </c>
      <c r="H9" s="388">
        <v>16801.39</v>
      </c>
      <c r="I9" s="389">
        <f>SUM(E9:H9)</f>
        <v>59176.252999999997</v>
      </c>
    </row>
    <row r="10" spans="1:10" x14ac:dyDescent="0.25">
      <c r="B10" s="536"/>
      <c r="C10" s="536"/>
      <c r="D10" s="54" t="s">
        <v>381</v>
      </c>
      <c r="E10" s="388">
        <v>20863.501</v>
      </c>
      <c r="F10" s="388">
        <v>17937.108</v>
      </c>
      <c r="G10" s="388">
        <v>18479.213</v>
      </c>
      <c r="H10" s="388">
        <v>20649.256000000001</v>
      </c>
      <c r="I10" s="389">
        <f>SUM(E10:H10)</f>
        <v>77929.078000000009</v>
      </c>
    </row>
    <row r="11" spans="1:10" ht="15" customHeight="1" x14ac:dyDescent="0.25">
      <c r="B11" s="532" t="s">
        <v>382</v>
      </c>
      <c r="C11" s="536"/>
      <c r="D11" s="54" t="s">
        <v>383</v>
      </c>
      <c r="E11" s="388">
        <v>0</v>
      </c>
      <c r="F11" s="388">
        <v>0</v>
      </c>
      <c r="G11" s="388">
        <v>0</v>
      </c>
      <c r="H11" s="388">
        <v>0</v>
      </c>
      <c r="I11" s="390">
        <f t="shared" ref="I11" si="0">SUM(E11:H11)</f>
        <v>0</v>
      </c>
    </row>
    <row r="12" spans="1:10" ht="15.75" customHeight="1" thickBot="1" x14ac:dyDescent="0.3">
      <c r="B12" s="533"/>
      <c r="C12" s="537"/>
      <c r="D12" s="55" t="s">
        <v>384</v>
      </c>
      <c r="E12" s="391">
        <f>SUM(E8:E11)</f>
        <v>49172.675999999999</v>
      </c>
      <c r="F12" s="391">
        <f t="shared" ref="F12:H12" si="1">SUM(F8:F11)</f>
        <v>44928.441999999995</v>
      </c>
      <c r="G12" s="391">
        <f t="shared" si="1"/>
        <v>43664.406000000003</v>
      </c>
      <c r="H12" s="391">
        <f t="shared" si="1"/>
        <v>51810.618999999999</v>
      </c>
      <c r="I12" s="392">
        <f>SUM(I8:I11)</f>
        <v>189576.14300000001</v>
      </c>
    </row>
    <row r="13" spans="1:10" ht="15" customHeight="1" x14ac:dyDescent="0.25">
      <c r="B13" s="533"/>
      <c r="C13" s="538" t="s">
        <v>385</v>
      </c>
      <c r="D13" s="53" t="s">
        <v>788</v>
      </c>
      <c r="E13" s="386">
        <v>12416.591</v>
      </c>
      <c r="F13" s="386">
        <v>13547.181999999997</v>
      </c>
      <c r="G13" s="386">
        <v>12147.066000000001</v>
      </c>
      <c r="H13" s="386">
        <v>14359.972999999998</v>
      </c>
      <c r="I13" s="387">
        <v>52470.811999999998</v>
      </c>
    </row>
    <row r="14" spans="1:10" ht="15" customHeight="1" x14ac:dyDescent="0.25">
      <c r="B14" s="533"/>
      <c r="C14" s="539"/>
      <c r="D14" s="54" t="s">
        <v>380</v>
      </c>
      <c r="E14" s="388">
        <v>15892.583999999999</v>
      </c>
      <c r="F14" s="388">
        <v>13444.151999999998</v>
      </c>
      <c r="G14" s="388">
        <v>13038.127</v>
      </c>
      <c r="H14" s="388">
        <v>16801.39</v>
      </c>
      <c r="I14" s="390">
        <v>59176.252999999997</v>
      </c>
    </row>
    <row r="15" spans="1:10" x14ac:dyDescent="0.25">
      <c r="B15" s="533"/>
      <c r="C15" s="539"/>
      <c r="D15" s="54" t="s">
        <v>381</v>
      </c>
      <c r="E15" s="388">
        <v>20863.501</v>
      </c>
      <c r="F15" s="388">
        <v>17937.108</v>
      </c>
      <c r="G15" s="388">
        <v>18479.213</v>
      </c>
      <c r="H15" s="388">
        <v>20649.256000000001</v>
      </c>
      <c r="I15" s="390">
        <v>77929.078000000009</v>
      </c>
    </row>
    <row r="16" spans="1:10" x14ac:dyDescent="0.25">
      <c r="B16" s="533"/>
      <c r="C16" s="539"/>
      <c r="D16" s="54" t="s">
        <v>383</v>
      </c>
      <c r="E16" s="388">
        <v>0</v>
      </c>
      <c r="F16" s="388">
        <v>0</v>
      </c>
      <c r="G16" s="388">
        <v>0</v>
      </c>
      <c r="H16" s="388">
        <v>0</v>
      </c>
      <c r="I16" s="390">
        <v>0</v>
      </c>
    </row>
    <row r="17" spans="2:9" ht="15.75" thickBot="1" x14ac:dyDescent="0.3">
      <c r="B17" s="533"/>
      <c r="C17" s="540"/>
      <c r="D17" s="338" t="s">
        <v>384</v>
      </c>
      <c r="E17" s="393">
        <f>SUM(E13:E16)</f>
        <v>49172.675999999999</v>
      </c>
      <c r="F17" s="393">
        <f t="shared" ref="F17:I17" si="2">SUM(F13:F16)</f>
        <v>44928.441999999995</v>
      </c>
      <c r="G17" s="393">
        <f t="shared" si="2"/>
        <v>43664.406000000003</v>
      </c>
      <c r="H17" s="393">
        <f t="shared" si="2"/>
        <v>51810.618999999999</v>
      </c>
      <c r="I17" s="394">
        <f t="shared" si="2"/>
        <v>189576.14300000001</v>
      </c>
    </row>
    <row r="18" spans="2:9" ht="15" customHeight="1" x14ac:dyDescent="0.25">
      <c r="B18" s="533"/>
      <c r="C18" s="538" t="s">
        <v>386</v>
      </c>
      <c r="D18" s="53" t="s">
        <v>788</v>
      </c>
      <c r="E18" s="395">
        <v>120.634</v>
      </c>
      <c r="F18" s="395">
        <v>128.22</v>
      </c>
      <c r="G18" s="395">
        <v>124.39700000000001</v>
      </c>
      <c r="H18" s="395">
        <v>133.917</v>
      </c>
      <c r="I18" s="387">
        <f>SUM(E18:H18)</f>
        <v>507.16800000000001</v>
      </c>
    </row>
    <row r="19" spans="2:9" ht="15" customHeight="1" x14ac:dyDescent="0.25">
      <c r="B19" s="533"/>
      <c r="C19" s="539"/>
      <c r="D19" s="54" t="s">
        <v>380</v>
      </c>
      <c r="E19" s="396">
        <v>282.58500000000004</v>
      </c>
      <c r="F19" s="396">
        <v>247.63799999999998</v>
      </c>
      <c r="G19" s="396">
        <v>244.30100000000002</v>
      </c>
      <c r="H19" s="396">
        <v>300.024</v>
      </c>
      <c r="I19" s="389">
        <f>SUM(E19:H19)</f>
        <v>1074.548</v>
      </c>
    </row>
    <row r="20" spans="2:9" x14ac:dyDescent="0.25">
      <c r="B20" s="533"/>
      <c r="C20" s="539"/>
      <c r="D20" s="54" t="s">
        <v>381</v>
      </c>
      <c r="E20" s="396">
        <v>443.33600000000001</v>
      </c>
      <c r="F20" s="396">
        <v>397.46899999999999</v>
      </c>
      <c r="G20" s="396">
        <v>365.995</v>
      </c>
      <c r="H20" s="396">
        <v>862.64200000000005</v>
      </c>
      <c r="I20" s="389">
        <f>SUM(E20:H20)</f>
        <v>2069.442</v>
      </c>
    </row>
    <row r="21" spans="2:9" x14ac:dyDescent="0.25">
      <c r="B21" s="533"/>
      <c r="C21" s="539"/>
      <c r="D21" s="54" t="s">
        <v>383</v>
      </c>
      <c r="E21" s="396">
        <v>338.20100000000002</v>
      </c>
      <c r="F21" s="396">
        <v>290.40300000000002</v>
      </c>
      <c r="G21" s="396">
        <v>289.435</v>
      </c>
      <c r="H21" s="396">
        <v>338.49099999999999</v>
      </c>
      <c r="I21" s="389">
        <f>SUM(E21:H21)</f>
        <v>1256.53</v>
      </c>
    </row>
    <row r="22" spans="2:9" x14ac:dyDescent="0.25">
      <c r="B22" s="533"/>
      <c r="C22" s="539"/>
      <c r="D22" s="54" t="s">
        <v>384</v>
      </c>
      <c r="E22" s="388">
        <f>SUM(E18:E21)</f>
        <v>1184.7560000000001</v>
      </c>
      <c r="F22" s="388">
        <f t="shared" ref="F22:I22" si="3">SUM(F18:F21)</f>
        <v>1063.73</v>
      </c>
      <c r="G22" s="388">
        <f t="shared" si="3"/>
        <v>1024.1279999999999</v>
      </c>
      <c r="H22" s="388">
        <f t="shared" si="3"/>
        <v>1635.0740000000001</v>
      </c>
      <c r="I22" s="389">
        <f t="shared" si="3"/>
        <v>4907.6880000000001</v>
      </c>
    </row>
    <row r="23" spans="2:9" ht="15.75" thickBot="1" x14ac:dyDescent="0.3">
      <c r="B23" s="533"/>
      <c r="C23" s="540"/>
      <c r="D23" s="55" t="s">
        <v>130</v>
      </c>
      <c r="E23" s="124">
        <f>E22/E12*100</f>
        <v>2.4093787370856123</v>
      </c>
      <c r="F23" s="124">
        <f t="shared" ref="F23:H23" si="4">F22/F12*100</f>
        <v>2.3676093642419205</v>
      </c>
      <c r="G23" s="124">
        <f>G22/G12*100</f>
        <v>2.3454527241249998</v>
      </c>
      <c r="H23" s="124">
        <f t="shared" si="4"/>
        <v>3.1558665608685357</v>
      </c>
      <c r="I23" s="125">
        <f>I22/I12*100</f>
        <v>2.5887687777253703</v>
      </c>
    </row>
    <row r="24" spans="2:9" ht="15" customHeight="1" x14ac:dyDescent="0.25">
      <c r="B24" s="533"/>
      <c r="C24" s="538" t="s">
        <v>387</v>
      </c>
      <c r="D24" s="53" t="s">
        <v>788</v>
      </c>
      <c r="E24" s="386">
        <v>12295.956999999999</v>
      </c>
      <c r="F24" s="386">
        <v>13418.962</v>
      </c>
      <c r="G24" s="386">
        <v>12022.669</v>
      </c>
      <c r="H24" s="386">
        <v>14226.056</v>
      </c>
      <c r="I24" s="387">
        <f>SUM(E24:H24)</f>
        <v>51963.644</v>
      </c>
    </row>
    <row r="25" spans="2:9" ht="15" customHeight="1" x14ac:dyDescent="0.25">
      <c r="B25" s="533"/>
      <c r="C25" s="539"/>
      <c r="D25" s="54" t="s">
        <v>380</v>
      </c>
      <c r="E25" s="388">
        <v>10868.701000000001</v>
      </c>
      <c r="F25" s="388">
        <v>9524.5280000000002</v>
      </c>
      <c r="G25" s="388">
        <v>9396.1779999999999</v>
      </c>
      <c r="H25" s="388">
        <v>11539.386</v>
      </c>
      <c r="I25" s="390">
        <f>SUM(E25:H25)</f>
        <v>41328.792999999998</v>
      </c>
    </row>
    <row r="26" spans="2:9" x14ac:dyDescent="0.25">
      <c r="B26" s="533"/>
      <c r="C26" s="539"/>
      <c r="D26" s="54" t="s">
        <v>381</v>
      </c>
      <c r="E26" s="388">
        <v>16368.241999999998</v>
      </c>
      <c r="F26" s="388">
        <v>13661.151</v>
      </c>
      <c r="G26" s="388">
        <v>13985.529</v>
      </c>
      <c r="H26" s="388">
        <v>15947.830000000002</v>
      </c>
      <c r="I26" s="390">
        <f>SUM(E26:H26)</f>
        <v>59962.752</v>
      </c>
    </row>
    <row r="27" spans="2:9" x14ac:dyDescent="0.25">
      <c r="B27" s="533"/>
      <c r="C27" s="539"/>
      <c r="D27" s="54" t="s">
        <v>383</v>
      </c>
      <c r="E27" s="388">
        <v>8455.02</v>
      </c>
      <c r="F27" s="388">
        <v>7260.0709999999999</v>
      </c>
      <c r="G27" s="388">
        <v>7235.902</v>
      </c>
      <c r="H27" s="388">
        <v>8462.2729999999992</v>
      </c>
      <c r="I27" s="390">
        <f t="shared" ref="I27" si="5">SUM(E27:H27)</f>
        <v>31413.266000000003</v>
      </c>
    </row>
    <row r="28" spans="2:9" ht="15.75" thickBot="1" x14ac:dyDescent="0.3">
      <c r="B28" s="534"/>
      <c r="C28" s="540"/>
      <c r="D28" s="55" t="s">
        <v>384</v>
      </c>
      <c r="E28" s="391">
        <f>SUM(E24:E27)</f>
        <v>47987.92</v>
      </c>
      <c r="F28" s="391">
        <f t="shared" ref="F28:I28" si="6">SUM(F24:F27)</f>
        <v>43864.712</v>
      </c>
      <c r="G28" s="391">
        <f t="shared" si="6"/>
        <v>42640.278000000006</v>
      </c>
      <c r="H28" s="391">
        <f t="shared" si="6"/>
        <v>50175.545000000006</v>
      </c>
      <c r="I28" s="392">
        <f t="shared" si="6"/>
        <v>184668.45500000002</v>
      </c>
    </row>
    <row r="30" spans="2:9" ht="35.25" customHeight="1" x14ac:dyDescent="0.25">
      <c r="B30" s="531" t="s">
        <v>0</v>
      </c>
      <c r="C30" s="531"/>
      <c r="D30" s="531"/>
      <c r="E30" s="531"/>
      <c r="F30" s="531"/>
      <c r="G30" s="531"/>
      <c r="H30" s="531"/>
      <c r="I30" s="531"/>
    </row>
    <row r="31" spans="2:9" ht="15.75" thickBot="1" x14ac:dyDescent="0.3"/>
    <row r="32" spans="2:9" ht="30" thickBot="1" x14ac:dyDescent="0.3">
      <c r="B32" s="529" t="s">
        <v>377</v>
      </c>
      <c r="C32" s="529"/>
      <c r="D32" s="333" t="s">
        <v>378</v>
      </c>
      <c r="E32" s="335" t="s">
        <v>1580</v>
      </c>
      <c r="F32" s="123" t="s">
        <v>1581</v>
      </c>
      <c r="G32" s="123" t="s">
        <v>1582</v>
      </c>
      <c r="H32" s="123" t="s">
        <v>1583</v>
      </c>
      <c r="I32" s="336" t="s">
        <v>1584</v>
      </c>
    </row>
    <row r="33" spans="2:9" ht="15" customHeight="1" x14ac:dyDescent="0.25">
      <c r="B33" s="530" t="s">
        <v>1279</v>
      </c>
      <c r="C33" s="530" t="s">
        <v>386</v>
      </c>
      <c r="D33" s="333" t="s">
        <v>788</v>
      </c>
      <c r="E33" s="395">
        <v>120.634</v>
      </c>
      <c r="F33" s="395">
        <v>128.22</v>
      </c>
      <c r="G33" s="397">
        <v>124.39700000000001</v>
      </c>
      <c r="H33" s="397">
        <v>133.917</v>
      </c>
      <c r="I33" s="398">
        <f>SUM(E33:H33)</f>
        <v>507.16800000000001</v>
      </c>
    </row>
    <row r="34" spans="2:9" x14ac:dyDescent="0.25">
      <c r="B34" s="530"/>
      <c r="C34" s="530"/>
      <c r="D34" s="333" t="s">
        <v>380</v>
      </c>
      <c r="E34" s="396">
        <v>282.58500000000004</v>
      </c>
      <c r="F34" s="396">
        <v>247.63799999999998</v>
      </c>
      <c r="G34" s="396">
        <v>244.30100000000002</v>
      </c>
      <c r="H34" s="396">
        <v>300.024</v>
      </c>
      <c r="I34" s="399">
        <f t="shared" ref="I34:I37" si="7">SUM(E34:H34)</f>
        <v>1074.548</v>
      </c>
    </row>
    <row r="35" spans="2:9" x14ac:dyDescent="0.25">
      <c r="B35" s="530"/>
      <c r="C35" s="530"/>
      <c r="D35" s="333" t="s">
        <v>381</v>
      </c>
      <c r="E35" s="396">
        <v>443.33600000000001</v>
      </c>
      <c r="F35" s="396">
        <v>397.46899999999999</v>
      </c>
      <c r="G35" s="396">
        <v>365.995</v>
      </c>
      <c r="H35" s="396">
        <v>862.64200000000005</v>
      </c>
      <c r="I35" s="399">
        <f t="shared" si="7"/>
        <v>2069.442</v>
      </c>
    </row>
    <row r="36" spans="2:9" x14ac:dyDescent="0.25">
      <c r="B36" s="530"/>
      <c r="C36" s="530"/>
      <c r="D36" s="333" t="s">
        <v>383</v>
      </c>
      <c r="E36" s="396">
        <v>338.20100000000002</v>
      </c>
      <c r="F36" s="396">
        <v>290.40300000000002</v>
      </c>
      <c r="G36" s="396">
        <v>289.435</v>
      </c>
      <c r="H36" s="396">
        <v>338.49099999999999</v>
      </c>
      <c r="I36" s="399">
        <f t="shared" si="7"/>
        <v>1256.53</v>
      </c>
    </row>
    <row r="37" spans="2:9" x14ac:dyDescent="0.25">
      <c r="B37" s="530"/>
      <c r="C37" s="530"/>
      <c r="D37" s="333" t="s">
        <v>384</v>
      </c>
      <c r="E37" s="396">
        <f>SUM(E33:E36)</f>
        <v>1184.7560000000001</v>
      </c>
      <c r="F37" s="396">
        <f t="shared" ref="F37:G37" si="8">SUM(F33:F36)</f>
        <v>1063.73</v>
      </c>
      <c r="G37" s="396">
        <f t="shared" si="8"/>
        <v>1024.1279999999999</v>
      </c>
      <c r="H37" s="396">
        <f>SUM(H33:H36)</f>
        <v>1635.0740000000001</v>
      </c>
      <c r="I37" s="399">
        <f t="shared" si="7"/>
        <v>4907.6880000000001</v>
      </c>
    </row>
    <row r="38" spans="2:9" ht="15.75" thickBot="1" x14ac:dyDescent="0.3">
      <c r="B38" s="530"/>
      <c r="C38" s="530"/>
      <c r="D38" s="333" t="s">
        <v>130</v>
      </c>
      <c r="E38" s="182">
        <f>E37/E12*100</f>
        <v>2.4093787370856123</v>
      </c>
      <c r="F38" s="182">
        <f>F37/F12*100</f>
        <v>2.3676093642419205</v>
      </c>
      <c r="G38" s="182">
        <f>G37/G12*100</f>
        <v>2.3454527241249998</v>
      </c>
      <c r="H38" s="182">
        <f>H37/H12*100</f>
        <v>3.1558665608685357</v>
      </c>
      <c r="I38" s="183">
        <f>I37/I12*100</f>
        <v>2.5887687777253703</v>
      </c>
    </row>
    <row r="39" spans="2:9" ht="15" customHeight="1" x14ac:dyDescent="0.25">
      <c r="B39" s="530"/>
      <c r="C39" s="530" t="s">
        <v>387</v>
      </c>
      <c r="D39" s="333" t="s">
        <v>788</v>
      </c>
      <c r="E39" s="386">
        <v>12295.956999999999</v>
      </c>
      <c r="F39" s="386">
        <v>13418.962</v>
      </c>
      <c r="G39" s="386">
        <v>12022.669</v>
      </c>
      <c r="H39" s="386">
        <v>14226.056</v>
      </c>
      <c r="I39" s="387">
        <f>SUM(E39:H39)</f>
        <v>51963.644</v>
      </c>
    </row>
    <row r="40" spans="2:9" x14ac:dyDescent="0.25">
      <c r="B40" s="530"/>
      <c r="C40" s="530"/>
      <c r="D40" s="333" t="s">
        <v>380</v>
      </c>
      <c r="E40" s="388">
        <v>10868.701000000001</v>
      </c>
      <c r="F40" s="388">
        <v>9524.5280000000002</v>
      </c>
      <c r="G40" s="388">
        <v>9396.1779999999999</v>
      </c>
      <c r="H40" s="388">
        <v>11539.386</v>
      </c>
      <c r="I40" s="390">
        <f>SUM(E40:H40)</f>
        <v>41328.792999999998</v>
      </c>
    </row>
    <row r="41" spans="2:9" x14ac:dyDescent="0.25">
      <c r="B41" s="530"/>
      <c r="C41" s="530"/>
      <c r="D41" s="333" t="s">
        <v>381</v>
      </c>
      <c r="E41" s="388">
        <v>16368.241999999998</v>
      </c>
      <c r="F41" s="388">
        <v>13661.151</v>
      </c>
      <c r="G41" s="388">
        <v>13985.529</v>
      </c>
      <c r="H41" s="388">
        <v>15947.830000000002</v>
      </c>
      <c r="I41" s="390">
        <f>SUM(E41:H41)</f>
        <v>59962.752</v>
      </c>
    </row>
    <row r="42" spans="2:9" x14ac:dyDescent="0.25">
      <c r="B42" s="530"/>
      <c r="C42" s="530"/>
      <c r="D42" s="333" t="s">
        <v>383</v>
      </c>
      <c r="E42" s="388">
        <v>8455.02</v>
      </c>
      <c r="F42" s="388">
        <v>7260.0709999999999</v>
      </c>
      <c r="G42" s="388">
        <v>7235.902</v>
      </c>
      <c r="H42" s="388">
        <v>8462.2729999999992</v>
      </c>
      <c r="I42" s="390">
        <f t="shared" ref="I42" si="9">SUM(E42:H42)</f>
        <v>31413.266000000003</v>
      </c>
    </row>
    <row r="43" spans="2:9" ht="15.75" thickBot="1" x14ac:dyDescent="0.3">
      <c r="B43" s="530"/>
      <c r="C43" s="530"/>
      <c r="D43" s="333" t="s">
        <v>384</v>
      </c>
      <c r="E43" s="391">
        <f>SUM(E39:E42)</f>
        <v>47987.92</v>
      </c>
      <c r="F43" s="391">
        <f t="shared" ref="F43:I43" si="10">SUM(F39:F42)</f>
        <v>43864.712</v>
      </c>
      <c r="G43" s="391">
        <f t="shared" si="10"/>
        <v>42640.278000000006</v>
      </c>
      <c r="H43" s="391">
        <f t="shared" si="10"/>
        <v>50175.545000000006</v>
      </c>
      <c r="I43" s="392">
        <f t="shared" si="10"/>
        <v>184668.45500000002</v>
      </c>
    </row>
  </sheetData>
  <mergeCells count="18">
    <mergeCell ref="A1:B1"/>
    <mergeCell ref="B2:J2"/>
    <mergeCell ref="B3:J3"/>
    <mergeCell ref="B6:I6"/>
    <mergeCell ref="B7:C7"/>
    <mergeCell ref="B4:J4"/>
    <mergeCell ref="B5:J5"/>
    <mergeCell ref="B11:B28"/>
    <mergeCell ref="C8:C12"/>
    <mergeCell ref="C13:C17"/>
    <mergeCell ref="C18:C23"/>
    <mergeCell ref="C24:C28"/>
    <mergeCell ref="B8:B10"/>
    <mergeCell ref="B32:C32"/>
    <mergeCell ref="B33:B43"/>
    <mergeCell ref="C33:C38"/>
    <mergeCell ref="C39:C43"/>
    <mergeCell ref="B30:I30"/>
  </mergeCells>
  <dataValidations count="1">
    <dataValidation type="decimal" allowBlank="1" showErrorMessage="1" errorTitle="Ошибка" error="Допускается ввод только действительных чисел!" sqref="E9:E10 E14:E15 E25:E26 E40:E41">
      <formula1>-9.99999999999999E+23</formula1>
      <formula2>9.99999999999999E+23</formula2>
    </dataValidation>
  </dataValidations>
  <pageMargins left="0.7" right="0.7"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4"/>
  <sheetViews>
    <sheetView topLeftCell="A44" workbookViewId="0">
      <selection activeCell="C26" sqref="C26"/>
    </sheetView>
  </sheetViews>
  <sheetFormatPr defaultRowHeight="15" x14ac:dyDescent="0.25"/>
  <cols>
    <col min="1" max="1" width="30.5703125" style="341" customWidth="1"/>
    <col min="2" max="2" width="57.42578125" style="341" customWidth="1"/>
    <col min="3" max="3" width="17.140625" style="341" customWidth="1"/>
    <col min="4" max="4" width="34" style="341" customWidth="1"/>
    <col min="5" max="5" width="14.140625" style="341" customWidth="1"/>
    <col min="6" max="6" width="16.42578125" style="341" customWidth="1"/>
    <col min="7" max="7" width="19.28515625" style="341" customWidth="1"/>
    <col min="8" max="8" width="14.5703125" style="341" customWidth="1"/>
    <col min="9" max="16384" width="9.140625" style="341"/>
  </cols>
  <sheetData>
    <row r="1" spans="1:8" x14ac:dyDescent="0.25">
      <c r="A1" s="17" t="s">
        <v>1367</v>
      </c>
    </row>
    <row r="2" spans="1:8" ht="88.5" customHeight="1" x14ac:dyDescent="0.25">
      <c r="A2" s="554" t="s">
        <v>1315</v>
      </c>
      <c r="B2" s="554"/>
      <c r="C2" s="554"/>
      <c r="D2" s="554"/>
      <c r="E2" s="554"/>
      <c r="F2" s="554"/>
      <c r="G2" s="554"/>
      <c r="H2" s="554"/>
    </row>
    <row r="4" spans="1:8" x14ac:dyDescent="0.25">
      <c r="A4" s="337" t="s">
        <v>1</v>
      </c>
    </row>
    <row r="5" spans="1:8" ht="15.75" thickBot="1" x14ac:dyDescent="0.3"/>
    <row r="6" spans="1:8" ht="30" thickBot="1" x14ac:dyDescent="0.3">
      <c r="A6" s="556" t="s">
        <v>377</v>
      </c>
      <c r="B6" s="557"/>
      <c r="C6" s="184" t="s">
        <v>378</v>
      </c>
      <c r="D6" s="335" t="s">
        <v>1580</v>
      </c>
      <c r="E6" s="123" t="s">
        <v>1581</v>
      </c>
      <c r="F6" s="123" t="s">
        <v>1582</v>
      </c>
      <c r="G6" s="123" t="s">
        <v>1583</v>
      </c>
      <c r="H6" s="336" t="s">
        <v>1584</v>
      </c>
    </row>
    <row r="7" spans="1:8" x14ac:dyDescent="0.25">
      <c r="A7" s="558"/>
      <c r="B7" s="561" t="s">
        <v>386</v>
      </c>
      <c r="C7" s="400" t="s">
        <v>788</v>
      </c>
      <c r="D7" s="414">
        <v>120.634</v>
      </c>
      <c r="E7" s="201">
        <v>128.22</v>
      </c>
      <c r="F7" s="201">
        <v>124.39700000000001</v>
      </c>
      <c r="G7" s="201">
        <v>133.917</v>
      </c>
      <c r="H7" s="202">
        <v>507.16800000000001</v>
      </c>
    </row>
    <row r="8" spans="1:8" x14ac:dyDescent="0.25">
      <c r="A8" s="559"/>
      <c r="B8" s="562"/>
      <c r="C8" s="400" t="s">
        <v>380</v>
      </c>
      <c r="D8" s="401">
        <v>282.58500000000004</v>
      </c>
      <c r="E8" s="413">
        <v>247.63799999999998</v>
      </c>
      <c r="F8" s="413">
        <v>244.30100000000002</v>
      </c>
      <c r="G8" s="413">
        <v>300.024</v>
      </c>
      <c r="H8" s="185">
        <v>1074.548</v>
      </c>
    </row>
    <row r="9" spans="1:8" x14ac:dyDescent="0.25">
      <c r="A9" s="559"/>
      <c r="B9" s="562"/>
      <c r="C9" s="400" t="s">
        <v>381</v>
      </c>
      <c r="D9" s="401">
        <v>443.33600000000001</v>
      </c>
      <c r="E9" s="413">
        <v>397.46899999999999</v>
      </c>
      <c r="F9" s="413">
        <v>365.995</v>
      </c>
      <c r="G9" s="413">
        <v>862.64200000000005</v>
      </c>
      <c r="H9" s="185">
        <v>2069.442</v>
      </c>
    </row>
    <row r="10" spans="1:8" x14ac:dyDescent="0.25">
      <c r="A10" s="559"/>
      <c r="B10" s="562"/>
      <c r="C10" s="400" t="s">
        <v>383</v>
      </c>
      <c r="D10" s="401">
        <v>338.20100000000002</v>
      </c>
      <c r="E10" s="413">
        <v>290.40300000000002</v>
      </c>
      <c r="F10" s="413">
        <v>289.435</v>
      </c>
      <c r="G10" s="413">
        <v>338.49099999999999</v>
      </c>
      <c r="H10" s="185">
        <v>1256.53</v>
      </c>
    </row>
    <row r="11" spans="1:8" x14ac:dyDescent="0.25">
      <c r="A11" s="559"/>
      <c r="B11" s="562"/>
      <c r="C11" s="400" t="s">
        <v>384</v>
      </c>
      <c r="D11" s="401">
        <v>1184.7560000000001</v>
      </c>
      <c r="E11" s="413">
        <v>1063.73</v>
      </c>
      <c r="F11" s="413">
        <v>1024.1279999999999</v>
      </c>
      <c r="G11" s="413">
        <v>1635.0740000000001</v>
      </c>
      <c r="H11" s="185">
        <v>4907.6880000000001</v>
      </c>
    </row>
    <row r="12" spans="1:8" ht="15.75" thickBot="1" x14ac:dyDescent="0.3">
      <c r="A12" s="559"/>
      <c r="B12" s="563"/>
      <c r="C12" s="400" t="s">
        <v>130</v>
      </c>
      <c r="D12" s="402">
        <v>2.4093787370856123</v>
      </c>
      <c r="E12" s="186">
        <v>2.3676093642419205</v>
      </c>
      <c r="F12" s="186">
        <v>2.3454527241249998</v>
      </c>
      <c r="G12" s="186">
        <v>3.1558665608685357</v>
      </c>
      <c r="H12" s="187">
        <v>2.5887687777253703</v>
      </c>
    </row>
    <row r="13" spans="1:8" x14ac:dyDescent="0.25">
      <c r="A13" s="559"/>
      <c r="B13" s="561" t="s">
        <v>387</v>
      </c>
      <c r="C13" s="400" t="s">
        <v>788</v>
      </c>
      <c r="D13" s="418">
        <v>12295.956999999999</v>
      </c>
      <c r="E13" s="419">
        <v>13418.962</v>
      </c>
      <c r="F13" s="419">
        <v>12022.669</v>
      </c>
      <c r="G13" s="419">
        <v>14226.056</v>
      </c>
      <c r="H13" s="420">
        <f>SUM(D13:G13)</f>
        <v>51963.644</v>
      </c>
    </row>
    <row r="14" spans="1:8" x14ac:dyDescent="0.25">
      <c r="A14" s="559"/>
      <c r="B14" s="562"/>
      <c r="C14" s="400" t="s">
        <v>380</v>
      </c>
      <c r="D14" s="421">
        <v>10868.701000000001</v>
      </c>
      <c r="E14" s="422">
        <v>9524.5280000000002</v>
      </c>
      <c r="F14" s="422">
        <v>9396.1779999999999</v>
      </c>
      <c r="G14" s="422">
        <v>11539.386</v>
      </c>
      <c r="H14" s="423">
        <f>SUM(D14:G14)</f>
        <v>41328.792999999998</v>
      </c>
    </row>
    <row r="15" spans="1:8" x14ac:dyDescent="0.25">
      <c r="A15" s="559"/>
      <c r="B15" s="562"/>
      <c r="C15" s="400" t="s">
        <v>381</v>
      </c>
      <c r="D15" s="421">
        <v>16368.241999999998</v>
      </c>
      <c r="E15" s="422">
        <v>13661.151</v>
      </c>
      <c r="F15" s="422">
        <v>13985.529</v>
      </c>
      <c r="G15" s="422">
        <v>15947.830000000002</v>
      </c>
      <c r="H15" s="423">
        <f>SUM(D15:G15)</f>
        <v>59962.752</v>
      </c>
    </row>
    <row r="16" spans="1:8" x14ac:dyDescent="0.25">
      <c r="A16" s="559"/>
      <c r="B16" s="562"/>
      <c r="C16" s="400" t="s">
        <v>383</v>
      </c>
      <c r="D16" s="421">
        <v>8455.02</v>
      </c>
      <c r="E16" s="422">
        <v>7260.0709999999999</v>
      </c>
      <c r="F16" s="422">
        <v>7235.902</v>
      </c>
      <c r="G16" s="422">
        <v>8462.2729999999992</v>
      </c>
      <c r="H16" s="424">
        <f t="shared" ref="H16" si="0">SUM(D16:G16)</f>
        <v>31413.266000000003</v>
      </c>
    </row>
    <row r="17" spans="1:8" ht="15.75" thickBot="1" x14ac:dyDescent="0.3">
      <c r="A17" s="560"/>
      <c r="B17" s="563"/>
      <c r="C17" s="400" t="s">
        <v>384</v>
      </c>
      <c r="D17" s="425">
        <f>SUM(D13:D16)</f>
        <v>47987.92</v>
      </c>
      <c r="E17" s="426">
        <f t="shared" ref="E17:H17" si="1">SUM(E13:E16)</f>
        <v>43864.712</v>
      </c>
      <c r="F17" s="426">
        <f t="shared" si="1"/>
        <v>42640.278000000006</v>
      </c>
      <c r="G17" s="426">
        <f t="shared" si="1"/>
        <v>50175.545000000006</v>
      </c>
      <c r="H17" s="427">
        <f t="shared" si="1"/>
        <v>184668.45500000002</v>
      </c>
    </row>
    <row r="18" spans="1:8" ht="43.5" x14ac:dyDescent="0.25">
      <c r="A18" s="188"/>
      <c r="B18" s="130" t="s">
        <v>637</v>
      </c>
      <c r="C18" s="403" t="s">
        <v>30</v>
      </c>
      <c r="D18" s="404">
        <f>B44+B49</f>
        <v>4068.3695900000002</v>
      </c>
      <c r="E18" s="189">
        <f t="shared" ref="E18:H18" si="2">C44+C49</f>
        <v>3515.4162200000005</v>
      </c>
      <c r="F18" s="189">
        <f t="shared" si="2"/>
        <v>3577.6854699999999</v>
      </c>
      <c r="G18" s="189">
        <f t="shared" si="2"/>
        <v>5401.0026900000003</v>
      </c>
      <c r="H18" s="190">
        <f t="shared" si="2"/>
        <v>16562.473969999999</v>
      </c>
    </row>
    <row r="19" spans="1:8" ht="15.75" thickBot="1" x14ac:dyDescent="0.3">
      <c r="A19" s="191"/>
      <c r="B19" s="192" t="s">
        <v>636</v>
      </c>
      <c r="C19" s="405" t="s">
        <v>30</v>
      </c>
      <c r="D19" s="406">
        <f>D18/(D11)</f>
        <v>3.4339303535917942</v>
      </c>
      <c r="E19" s="193">
        <f t="shared" ref="E19:H19" si="3">E18/(E11)</f>
        <v>3.3048012371560458</v>
      </c>
      <c r="F19" s="193">
        <f t="shared" si="3"/>
        <v>3.4933967921978506</v>
      </c>
      <c r="G19" s="193">
        <f t="shared" si="3"/>
        <v>3.303216056276352</v>
      </c>
      <c r="H19" s="407">
        <f t="shared" si="3"/>
        <v>3.3748017335250324</v>
      </c>
    </row>
    <row r="21" spans="1:8" ht="15" customHeight="1" x14ac:dyDescent="0.25">
      <c r="A21" s="564" t="s">
        <v>2</v>
      </c>
      <c r="B21" s="564"/>
      <c r="C21" s="564"/>
      <c r="D21" s="564"/>
      <c r="E21" s="564"/>
      <c r="F21" s="564"/>
      <c r="G21" s="564"/>
      <c r="H21" s="564"/>
    </row>
    <row r="23" spans="1:8" ht="71.25" customHeight="1" x14ac:dyDescent="0.25">
      <c r="A23" s="340" t="s">
        <v>38</v>
      </c>
      <c r="B23" s="555" t="s">
        <v>638</v>
      </c>
      <c r="C23" s="555"/>
      <c r="D23" s="48" t="s">
        <v>639</v>
      </c>
    </row>
    <row r="24" spans="1:8" x14ac:dyDescent="0.25">
      <c r="A24" s="129"/>
      <c r="B24" s="47" t="s">
        <v>640</v>
      </c>
      <c r="C24" s="47" t="s">
        <v>130</v>
      </c>
      <c r="D24" s="47" t="s">
        <v>30</v>
      </c>
    </row>
    <row r="25" spans="1:8" ht="75" customHeight="1" x14ac:dyDescent="0.25">
      <c r="A25" s="415">
        <v>2020</v>
      </c>
      <c r="B25" s="428">
        <v>2.7372000000000001</v>
      </c>
      <c r="C25" s="429">
        <v>5.3800000000000001E-2</v>
      </c>
      <c r="D25" s="49" t="s">
        <v>641</v>
      </c>
    </row>
    <row r="26" spans="1:8" ht="77.25" customHeight="1" x14ac:dyDescent="0.25">
      <c r="A26" s="415">
        <v>2021</v>
      </c>
      <c r="B26" s="428">
        <v>3.6787000000000001</v>
      </c>
      <c r="C26" s="429">
        <v>5.3800000000000001E-2</v>
      </c>
      <c r="D26" s="49" t="s">
        <v>1925</v>
      </c>
    </row>
    <row r="27" spans="1:8" ht="76.5" x14ac:dyDescent="0.25">
      <c r="A27" s="415">
        <v>2022</v>
      </c>
      <c r="B27" s="428">
        <v>7.94</v>
      </c>
      <c r="C27" s="429">
        <v>5.3800000000000001E-2</v>
      </c>
      <c r="D27" s="49" t="s">
        <v>1926</v>
      </c>
    </row>
    <row r="28" spans="1:8" ht="94.5" customHeight="1" x14ac:dyDescent="0.25">
      <c r="A28" s="306">
        <v>2023</v>
      </c>
      <c r="B28" s="428">
        <v>8.9626999999999999</v>
      </c>
      <c r="C28" s="429">
        <v>5.3800000000000001E-2</v>
      </c>
      <c r="D28" s="49" t="s">
        <v>1927</v>
      </c>
    </row>
    <row r="30" spans="1:8" x14ac:dyDescent="0.25">
      <c r="A30" s="337" t="s">
        <v>3</v>
      </c>
    </row>
    <row r="32" spans="1:8" ht="57" customHeight="1" x14ac:dyDescent="0.25">
      <c r="A32" s="58" t="s">
        <v>642</v>
      </c>
      <c r="B32" s="58" t="s">
        <v>643</v>
      </c>
      <c r="C32" s="58" t="s">
        <v>644</v>
      </c>
    </row>
    <row r="33" spans="1:7" ht="49.5" x14ac:dyDescent="0.25">
      <c r="A33" s="50" t="s">
        <v>645</v>
      </c>
      <c r="B33" s="50" t="s">
        <v>646</v>
      </c>
      <c r="C33" s="50" t="s">
        <v>647</v>
      </c>
    </row>
    <row r="34" spans="1:7" ht="33" x14ac:dyDescent="0.25">
      <c r="A34" s="50" t="s">
        <v>648</v>
      </c>
      <c r="B34" s="50" t="s">
        <v>646</v>
      </c>
      <c r="C34" s="50" t="s">
        <v>647</v>
      </c>
    </row>
    <row r="35" spans="1:7" ht="83.25" customHeight="1" x14ac:dyDescent="0.25">
      <c r="A35" s="50" t="s">
        <v>649</v>
      </c>
      <c r="B35" s="50" t="s">
        <v>646</v>
      </c>
      <c r="C35" s="50" t="s">
        <v>647</v>
      </c>
    </row>
    <row r="36" spans="1:7" ht="62.25" customHeight="1" x14ac:dyDescent="0.25">
      <c r="A36" s="50" t="s">
        <v>650</v>
      </c>
      <c r="B36" s="50" t="s">
        <v>646</v>
      </c>
      <c r="C36" s="50" t="s">
        <v>647</v>
      </c>
    </row>
    <row r="37" spans="1:7" ht="33" x14ac:dyDescent="0.25">
      <c r="A37" s="50" t="s">
        <v>651</v>
      </c>
      <c r="B37" s="50" t="s">
        <v>646</v>
      </c>
      <c r="C37" s="50" t="s">
        <v>647</v>
      </c>
    </row>
    <row r="39" spans="1:7" x14ac:dyDescent="0.25">
      <c r="A39" s="337" t="s">
        <v>4</v>
      </c>
    </row>
    <row r="40" spans="1:7" ht="57.75" customHeight="1" thickBot="1" x14ac:dyDescent="0.3"/>
    <row r="41" spans="1:7" ht="44.25" customHeight="1" thickBot="1" x14ac:dyDescent="0.3">
      <c r="A41" s="194" t="s">
        <v>390</v>
      </c>
      <c r="B41" s="552" t="s">
        <v>389</v>
      </c>
      <c r="C41" s="552"/>
      <c r="D41" s="552"/>
      <c r="E41" s="552"/>
      <c r="F41" s="553"/>
      <c r="G41" s="144"/>
    </row>
    <row r="42" spans="1:7" ht="15.75" thickBot="1" x14ac:dyDescent="0.3">
      <c r="A42" s="195"/>
      <c r="B42" s="335" t="s">
        <v>1580</v>
      </c>
      <c r="C42" s="123" t="s">
        <v>1581</v>
      </c>
      <c r="D42" s="123" t="s">
        <v>1582</v>
      </c>
      <c r="E42" s="123" t="s">
        <v>1583</v>
      </c>
      <c r="F42" s="336" t="s">
        <v>1584</v>
      </c>
      <c r="G42" s="145"/>
    </row>
    <row r="43" spans="1:7" ht="43.5" x14ac:dyDescent="0.25">
      <c r="A43" s="196" t="s">
        <v>391</v>
      </c>
      <c r="B43" s="334">
        <v>1064.1220000000001</v>
      </c>
      <c r="C43" s="408">
        <v>935.51</v>
      </c>
      <c r="D43" s="334">
        <f>923.716-23.985</f>
        <v>899.73099999999999</v>
      </c>
      <c r="E43" s="334">
        <v>1501.1569999999999</v>
      </c>
      <c r="F43" s="409">
        <f>SUM(B43:E43)</f>
        <v>4400.5200000000004</v>
      </c>
      <c r="G43" s="146"/>
    </row>
    <row r="44" spans="1:7" ht="44.25" thickBot="1" x14ac:dyDescent="0.3">
      <c r="A44" s="197" t="s">
        <v>388</v>
      </c>
      <c r="B44" s="198">
        <v>3653.2978200000002</v>
      </c>
      <c r="C44" s="198">
        <v>3090.3785300000004</v>
      </c>
      <c r="D44" s="198">
        <f>3224.7642-81.26407</f>
        <v>3143.5001299999999</v>
      </c>
      <c r="E44" s="198">
        <v>4955.6619099999998</v>
      </c>
      <c r="F44" s="199">
        <f>SUM(B44:E44)</f>
        <v>14842.838390000001</v>
      </c>
      <c r="G44" s="127"/>
    </row>
    <row r="45" spans="1:7" ht="43.5" customHeight="1" thickBot="1" x14ac:dyDescent="0.3">
      <c r="A45" s="128"/>
      <c r="B45" s="147"/>
      <c r="C45" s="147"/>
      <c r="D45" s="147"/>
      <c r="E45" s="147"/>
      <c r="F45" s="147"/>
      <c r="G45" s="127"/>
    </row>
    <row r="46" spans="1:7" ht="44.25" thickBot="1" x14ac:dyDescent="0.3">
      <c r="A46" s="200" t="s">
        <v>390</v>
      </c>
      <c r="B46" s="552" t="s">
        <v>1391</v>
      </c>
      <c r="C46" s="552"/>
      <c r="D46" s="552"/>
      <c r="E46" s="552"/>
      <c r="F46" s="553"/>
      <c r="G46" s="148"/>
    </row>
    <row r="47" spans="1:7" ht="15.75" thickBot="1" x14ac:dyDescent="0.3">
      <c r="A47" s="196"/>
      <c r="B47" s="335" t="s">
        <v>1580</v>
      </c>
      <c r="C47" s="123" t="s">
        <v>1581</v>
      </c>
      <c r="D47" s="123" t="s">
        <v>1582</v>
      </c>
      <c r="E47" s="123" t="s">
        <v>1583</v>
      </c>
      <c r="F47" s="336" t="s">
        <v>1584</v>
      </c>
      <c r="G47" s="148"/>
    </row>
    <row r="48" spans="1:7" ht="43.5" x14ac:dyDescent="0.25">
      <c r="A48" s="196" t="s">
        <v>391</v>
      </c>
      <c r="B48" s="334">
        <v>120.634</v>
      </c>
      <c r="C48" s="334">
        <v>128.22</v>
      </c>
      <c r="D48" s="334">
        <v>124.39700000000001</v>
      </c>
      <c r="E48" s="334">
        <v>133.917</v>
      </c>
      <c r="F48" s="185">
        <f>SUM(B48:E48)</f>
        <v>507.16800000000001</v>
      </c>
      <c r="G48" s="127"/>
    </row>
    <row r="49" spans="1:7" ht="33" customHeight="1" thickBot="1" x14ac:dyDescent="0.3">
      <c r="A49" s="197" t="s">
        <v>388</v>
      </c>
      <c r="B49" s="198">
        <v>415.07177000000001</v>
      </c>
      <c r="C49" s="198">
        <v>425.03768999999994</v>
      </c>
      <c r="D49" s="198">
        <v>434.18533999999994</v>
      </c>
      <c r="E49" s="198">
        <v>445.34078000000005</v>
      </c>
      <c r="F49" s="199">
        <f>SUM(B49:E49)</f>
        <v>1719.6355799999999</v>
      </c>
      <c r="G49" s="127"/>
    </row>
    <row r="50" spans="1:7" x14ac:dyDescent="0.25">
      <c r="A50" s="128"/>
      <c r="B50" s="147"/>
      <c r="C50" s="147"/>
      <c r="D50" s="147"/>
      <c r="E50" s="147"/>
      <c r="F50" s="147"/>
      <c r="G50" s="127"/>
    </row>
    <row r="51" spans="1:7" x14ac:dyDescent="0.25">
      <c r="A51" s="337" t="s">
        <v>5</v>
      </c>
    </row>
    <row r="52" spans="1:7" ht="78" customHeight="1" thickBot="1" x14ac:dyDescent="0.3">
      <c r="B52" s="410">
        <f>[1]п.19г.2!E22-B48-B43</f>
        <v>0</v>
      </c>
      <c r="C52" s="410">
        <f>[1]п.19г.2!F22-C48-C43</f>
        <v>0</v>
      </c>
      <c r="D52" s="411">
        <f>[1]п.19г.2!G22-D48-D43</f>
        <v>0</v>
      </c>
      <c r="E52" s="410">
        <f>[1]п.19г.2!H22-E48-E43</f>
        <v>0</v>
      </c>
      <c r="F52" s="410">
        <f>[1]п.19г.2!I22-F48-F43</f>
        <v>0</v>
      </c>
    </row>
    <row r="53" spans="1:7" ht="28.5" x14ac:dyDescent="0.25">
      <c r="A53" s="194"/>
      <c r="B53" s="201" t="s">
        <v>788</v>
      </c>
      <c r="C53" s="201" t="s">
        <v>380</v>
      </c>
      <c r="D53" s="201" t="s">
        <v>381</v>
      </c>
      <c r="E53" s="201" t="s">
        <v>383</v>
      </c>
      <c r="F53" s="202" t="s">
        <v>1585</v>
      </c>
      <c r="G53" s="145"/>
    </row>
    <row r="54" spans="1:7" ht="44.25" thickBot="1" x14ac:dyDescent="0.3">
      <c r="A54" s="203" t="s">
        <v>391</v>
      </c>
      <c r="B54" s="204">
        <v>507.16800000000001</v>
      </c>
      <c r="C54" s="204">
        <v>1074.548</v>
      </c>
      <c r="D54" s="204">
        <v>2069.442</v>
      </c>
      <c r="E54" s="204">
        <v>1256.53</v>
      </c>
      <c r="F54" s="205">
        <f>SUM(B54:E54)</f>
        <v>4907.6880000000001</v>
      </c>
      <c r="G54" s="146"/>
    </row>
  </sheetData>
  <mergeCells count="9">
    <mergeCell ref="B46:F46"/>
    <mergeCell ref="A2:H2"/>
    <mergeCell ref="B23:C23"/>
    <mergeCell ref="A6:B6"/>
    <mergeCell ref="A7:A17"/>
    <mergeCell ref="B7:B12"/>
    <mergeCell ref="B13:B17"/>
    <mergeCell ref="A21:H21"/>
    <mergeCell ref="B41:F41"/>
  </mergeCells>
  <dataValidations count="1">
    <dataValidation type="decimal" allowBlank="1" showErrorMessage="1" errorTitle="Ошибка" error="Допускается ввод только действительных чисел!" sqref="D14:D15">
      <formula1>-9.99999999999999E+23</formula1>
      <formula2>9.99999999999999E+23</formula2>
    </dataValidation>
  </dataValidation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00B050"/>
  </sheetPr>
  <dimension ref="A1:M119"/>
  <sheetViews>
    <sheetView topLeftCell="A22" zoomScaleNormal="100" workbookViewId="0">
      <selection activeCell="G44" sqref="G44"/>
    </sheetView>
  </sheetViews>
  <sheetFormatPr defaultColWidth="18.5703125" defaultRowHeight="15" x14ac:dyDescent="0.25"/>
  <cols>
    <col min="1" max="1" width="22.28515625" style="174" customWidth="1"/>
    <col min="2" max="2" width="20.5703125" style="174" customWidth="1"/>
    <col min="3" max="3" width="23.7109375" style="174" customWidth="1"/>
    <col min="4" max="4" width="22" style="174" customWidth="1"/>
    <col min="5" max="5" width="24.140625" style="174" customWidth="1"/>
    <col min="6" max="16384" width="18.5703125" style="174"/>
  </cols>
  <sheetData>
    <row r="1" spans="1:13" x14ac:dyDescent="0.25">
      <c r="A1" s="174" t="s">
        <v>1367</v>
      </c>
    </row>
    <row r="3" spans="1:13" ht="48.75" customHeight="1" x14ac:dyDescent="0.25">
      <c r="A3" s="565" t="s">
        <v>6</v>
      </c>
      <c r="B3" s="566"/>
      <c r="C3" s="566"/>
      <c r="D3" s="566"/>
      <c r="E3" s="566"/>
      <c r="F3" s="566"/>
      <c r="G3" s="566"/>
      <c r="H3" s="566"/>
      <c r="I3" s="566"/>
      <c r="J3" s="566"/>
      <c r="K3" s="566"/>
      <c r="L3" s="566"/>
      <c r="M3" s="566"/>
    </row>
    <row r="5" spans="1:13" ht="47.25" x14ac:dyDescent="0.25">
      <c r="A5" s="131" t="s">
        <v>652</v>
      </c>
      <c r="B5" s="131" t="s">
        <v>653</v>
      </c>
      <c r="C5" s="131" t="s">
        <v>654</v>
      </c>
      <c r="D5" s="131" t="s">
        <v>655</v>
      </c>
      <c r="E5" s="131" t="s">
        <v>656</v>
      </c>
    </row>
    <row r="6" spans="1:13" ht="15.75" x14ac:dyDescent="0.25">
      <c r="A6" s="137">
        <v>1</v>
      </c>
      <c r="B6" s="137">
        <v>2</v>
      </c>
      <c r="C6" s="137">
        <v>3</v>
      </c>
      <c r="D6" s="137">
        <v>4</v>
      </c>
      <c r="E6" s="137">
        <v>5</v>
      </c>
    </row>
    <row r="7" spans="1:13" x14ac:dyDescent="0.25">
      <c r="A7" s="134" t="s">
        <v>657</v>
      </c>
      <c r="B7" s="132" t="s">
        <v>719</v>
      </c>
      <c r="C7" s="132" t="s">
        <v>720</v>
      </c>
      <c r="D7" s="134"/>
      <c r="E7" s="134"/>
    </row>
    <row r="8" spans="1:13" x14ac:dyDescent="0.25">
      <c r="A8" s="134" t="s">
        <v>657</v>
      </c>
      <c r="B8" s="132" t="s">
        <v>674</v>
      </c>
      <c r="C8" s="132" t="s">
        <v>678</v>
      </c>
      <c r="D8" s="134" t="s">
        <v>680</v>
      </c>
      <c r="E8" s="134">
        <v>38</v>
      </c>
    </row>
    <row r="9" spans="1:13" x14ac:dyDescent="0.25">
      <c r="A9" s="134" t="s">
        <v>657</v>
      </c>
      <c r="B9" s="132" t="s">
        <v>674</v>
      </c>
      <c r="C9" s="132" t="s">
        <v>678</v>
      </c>
      <c r="D9" s="134" t="s">
        <v>679</v>
      </c>
      <c r="E9" s="134">
        <v>110</v>
      </c>
    </row>
    <row r="10" spans="1:13" x14ac:dyDescent="0.25">
      <c r="A10" s="134" t="s">
        <v>657</v>
      </c>
      <c r="B10" s="132" t="s">
        <v>674</v>
      </c>
      <c r="C10" s="132" t="s">
        <v>675</v>
      </c>
      <c r="D10" s="134"/>
      <c r="E10" s="134"/>
    </row>
    <row r="11" spans="1:13" x14ac:dyDescent="0.25">
      <c r="A11" s="134" t="s">
        <v>657</v>
      </c>
      <c r="B11" s="132" t="s">
        <v>674</v>
      </c>
      <c r="C11" s="132" t="s">
        <v>676</v>
      </c>
      <c r="D11" s="134"/>
      <c r="E11" s="134"/>
    </row>
    <row r="12" spans="1:13" x14ac:dyDescent="0.25">
      <c r="A12" s="134" t="s">
        <v>657</v>
      </c>
      <c r="B12" s="132" t="s">
        <v>674</v>
      </c>
      <c r="C12" s="132" t="s">
        <v>677</v>
      </c>
      <c r="D12" s="134"/>
      <c r="E12" s="134"/>
    </row>
    <row r="13" spans="1:13" x14ac:dyDescent="0.25">
      <c r="A13" s="134" t="s">
        <v>657</v>
      </c>
      <c r="B13" s="132" t="s">
        <v>664</v>
      </c>
      <c r="C13" s="132" t="s">
        <v>666</v>
      </c>
      <c r="D13" s="134"/>
      <c r="E13" s="134"/>
    </row>
    <row r="14" spans="1:13" x14ac:dyDescent="0.25">
      <c r="A14" s="134" t="s">
        <v>657</v>
      </c>
      <c r="B14" s="132" t="s">
        <v>664</v>
      </c>
      <c r="C14" s="132" t="s">
        <v>665</v>
      </c>
      <c r="D14" s="134"/>
      <c r="E14" s="134"/>
    </row>
    <row r="15" spans="1:13" x14ac:dyDescent="0.25">
      <c r="A15" s="134" t="s">
        <v>657</v>
      </c>
      <c r="B15" s="132" t="s">
        <v>667</v>
      </c>
      <c r="C15" s="132" t="s">
        <v>671</v>
      </c>
      <c r="D15" s="134"/>
      <c r="E15" s="134"/>
    </row>
    <row r="16" spans="1:13" x14ac:dyDescent="0.25">
      <c r="A16" s="134" t="s">
        <v>657</v>
      </c>
      <c r="B16" s="132" t="s">
        <v>667</v>
      </c>
      <c r="C16" s="132" t="s">
        <v>668</v>
      </c>
      <c r="D16" s="134" t="s">
        <v>669</v>
      </c>
      <c r="E16" s="134">
        <v>54</v>
      </c>
    </row>
    <row r="17" spans="1:13" x14ac:dyDescent="0.25">
      <c r="A17" s="134" t="s">
        <v>657</v>
      </c>
      <c r="B17" s="132" t="s">
        <v>667</v>
      </c>
      <c r="C17" s="132" t="s">
        <v>670</v>
      </c>
      <c r="D17" s="134"/>
      <c r="E17" s="134"/>
    </row>
    <row r="18" spans="1:13" x14ac:dyDescent="0.25">
      <c r="A18" s="134" t="s">
        <v>657</v>
      </c>
      <c r="B18" s="132" t="s">
        <v>667</v>
      </c>
      <c r="C18" s="132" t="s">
        <v>1283</v>
      </c>
      <c r="D18" s="134"/>
      <c r="E18" s="134"/>
    </row>
    <row r="19" spans="1:13" x14ac:dyDescent="0.25">
      <c r="A19" s="134" t="s">
        <v>657</v>
      </c>
      <c r="B19" s="132" t="s">
        <v>667</v>
      </c>
      <c r="C19" s="132" t="s">
        <v>1284</v>
      </c>
      <c r="D19" s="134" t="s">
        <v>1285</v>
      </c>
      <c r="E19" s="134">
        <v>41</v>
      </c>
    </row>
    <row r="20" spans="1:13" x14ac:dyDescent="0.25">
      <c r="A20" s="134" t="s">
        <v>657</v>
      </c>
      <c r="B20" s="132" t="s">
        <v>658</v>
      </c>
      <c r="C20" s="132" t="s">
        <v>660</v>
      </c>
      <c r="D20" s="134" t="s">
        <v>661</v>
      </c>
      <c r="E20" s="134"/>
    </row>
    <row r="21" spans="1:13" x14ac:dyDescent="0.25">
      <c r="A21" s="134" t="s">
        <v>657</v>
      </c>
      <c r="B21" s="132" t="s">
        <v>658</v>
      </c>
      <c r="C21" s="132" t="s">
        <v>789</v>
      </c>
      <c r="D21" s="134" t="s">
        <v>659</v>
      </c>
      <c r="E21" s="134"/>
    </row>
    <row r="22" spans="1:13" x14ac:dyDescent="0.25">
      <c r="A22" s="134" t="s">
        <v>657</v>
      </c>
      <c r="B22" s="132" t="s">
        <v>775</v>
      </c>
      <c r="C22" s="133" t="s">
        <v>776</v>
      </c>
      <c r="D22" s="134" t="s">
        <v>777</v>
      </c>
      <c r="E22" s="134">
        <v>17</v>
      </c>
      <c r="F22" s="51"/>
      <c r="G22" s="51"/>
      <c r="H22" s="51"/>
      <c r="I22" s="51"/>
      <c r="J22" s="51"/>
      <c r="K22" s="51"/>
      <c r="L22" s="51"/>
      <c r="M22" s="51"/>
    </row>
    <row r="23" spans="1:13" x14ac:dyDescent="0.25">
      <c r="A23" s="134" t="s">
        <v>657</v>
      </c>
      <c r="B23" s="132" t="s">
        <v>672</v>
      </c>
      <c r="C23" s="132" t="s">
        <v>673</v>
      </c>
      <c r="D23" s="134"/>
      <c r="E23" s="134"/>
    </row>
    <row r="24" spans="1:13" x14ac:dyDescent="0.25">
      <c r="A24" s="134" t="s">
        <v>657</v>
      </c>
      <c r="B24" s="132" t="s">
        <v>794</v>
      </c>
      <c r="C24" s="132" t="s">
        <v>745</v>
      </c>
      <c r="D24" s="134" t="s">
        <v>746</v>
      </c>
      <c r="E24" s="134" t="s">
        <v>790</v>
      </c>
    </row>
    <row r="25" spans="1:13" ht="75" x14ac:dyDescent="0.25">
      <c r="A25" s="134" t="s">
        <v>657</v>
      </c>
      <c r="B25" s="132" t="s">
        <v>794</v>
      </c>
      <c r="C25" s="135" t="s">
        <v>743</v>
      </c>
      <c r="D25" s="134"/>
      <c r="E25" s="134"/>
    </row>
    <row r="26" spans="1:13" ht="30" x14ac:dyDescent="0.25">
      <c r="A26" s="134" t="s">
        <v>657</v>
      </c>
      <c r="B26" s="132" t="s">
        <v>794</v>
      </c>
      <c r="C26" s="133" t="s">
        <v>814</v>
      </c>
      <c r="D26" s="134" t="s">
        <v>812</v>
      </c>
      <c r="E26" s="134" t="s">
        <v>813</v>
      </c>
    </row>
    <row r="27" spans="1:13" ht="30" x14ac:dyDescent="0.25">
      <c r="A27" s="134" t="s">
        <v>657</v>
      </c>
      <c r="B27" s="132" t="s">
        <v>794</v>
      </c>
      <c r="C27" s="133" t="s">
        <v>744</v>
      </c>
      <c r="D27" s="134" t="s">
        <v>792</v>
      </c>
      <c r="E27" s="134" t="s">
        <v>793</v>
      </c>
    </row>
    <row r="28" spans="1:13" ht="30" x14ac:dyDescent="0.25">
      <c r="A28" s="134" t="s">
        <v>657</v>
      </c>
      <c r="B28" s="132" t="s">
        <v>794</v>
      </c>
      <c r="C28" s="133" t="s">
        <v>744</v>
      </c>
      <c r="D28" s="134" t="s">
        <v>806</v>
      </c>
      <c r="E28" s="134" t="s">
        <v>807</v>
      </c>
    </row>
    <row r="29" spans="1:13" ht="45" x14ac:dyDescent="0.25">
      <c r="A29" s="134" t="s">
        <v>657</v>
      </c>
      <c r="B29" s="132" t="s">
        <v>794</v>
      </c>
      <c r="C29" s="133" t="s">
        <v>805</v>
      </c>
      <c r="D29" s="134" t="s">
        <v>792</v>
      </c>
      <c r="E29" s="134" t="s">
        <v>804</v>
      </c>
    </row>
    <row r="30" spans="1:13" ht="30" x14ac:dyDescent="0.25">
      <c r="A30" s="134" t="s">
        <v>657</v>
      </c>
      <c r="B30" s="132" t="s">
        <v>794</v>
      </c>
      <c r="C30" s="133" t="s">
        <v>796</v>
      </c>
      <c r="D30" s="134" t="s">
        <v>797</v>
      </c>
      <c r="E30" s="134">
        <v>9</v>
      </c>
      <c r="F30" s="51"/>
      <c r="G30" s="51"/>
      <c r="H30" s="51"/>
      <c r="I30" s="51"/>
      <c r="J30" s="51"/>
      <c r="K30" s="51"/>
      <c r="L30" s="51"/>
      <c r="M30" s="51"/>
    </row>
    <row r="31" spans="1:13" x14ac:dyDescent="0.25">
      <c r="A31" s="134" t="s">
        <v>657</v>
      </c>
      <c r="B31" s="132" t="s">
        <v>794</v>
      </c>
      <c r="C31" s="134" t="s">
        <v>810</v>
      </c>
      <c r="D31" s="134" t="s">
        <v>808</v>
      </c>
      <c r="E31" s="134" t="s">
        <v>809</v>
      </c>
    </row>
    <row r="32" spans="1:13" x14ac:dyDescent="0.25">
      <c r="A32" s="134" t="s">
        <v>657</v>
      </c>
      <c r="B32" s="132" t="s">
        <v>794</v>
      </c>
      <c r="C32" s="134" t="s">
        <v>747</v>
      </c>
      <c r="D32" s="134" t="s">
        <v>811</v>
      </c>
      <c r="E32" s="138" t="s">
        <v>1286</v>
      </c>
    </row>
    <row r="33" spans="1:5" x14ac:dyDescent="0.25">
      <c r="A33" s="134" t="s">
        <v>657</v>
      </c>
      <c r="B33" s="132" t="s">
        <v>794</v>
      </c>
      <c r="C33" s="134" t="s">
        <v>821</v>
      </c>
      <c r="D33" s="134" t="s">
        <v>821</v>
      </c>
      <c r="E33" s="134"/>
    </row>
    <row r="34" spans="1:5" x14ac:dyDescent="0.25">
      <c r="A34" s="134" t="s">
        <v>657</v>
      </c>
      <c r="B34" s="132" t="s">
        <v>794</v>
      </c>
      <c r="C34" s="134" t="s">
        <v>1287</v>
      </c>
      <c r="D34" s="134" t="s">
        <v>1288</v>
      </c>
      <c r="E34" s="134" t="s">
        <v>1289</v>
      </c>
    </row>
    <row r="35" spans="1:5" x14ac:dyDescent="0.25">
      <c r="A35" s="134" t="s">
        <v>657</v>
      </c>
      <c r="B35" s="132" t="s">
        <v>794</v>
      </c>
      <c r="C35" s="134" t="s">
        <v>1287</v>
      </c>
      <c r="D35" s="134" t="s">
        <v>1290</v>
      </c>
      <c r="E35" s="134">
        <v>78</v>
      </c>
    </row>
    <row r="36" spans="1:5" x14ac:dyDescent="0.25">
      <c r="A36" s="134" t="s">
        <v>657</v>
      </c>
      <c r="B36" s="132" t="s">
        <v>721</v>
      </c>
      <c r="C36" s="134" t="s">
        <v>726</v>
      </c>
      <c r="D36" s="134" t="s">
        <v>727</v>
      </c>
      <c r="E36" s="134">
        <v>14</v>
      </c>
    </row>
    <row r="37" spans="1:5" x14ac:dyDescent="0.25">
      <c r="A37" s="134" t="s">
        <v>657</v>
      </c>
      <c r="B37" s="132" t="s">
        <v>721</v>
      </c>
      <c r="C37" s="132" t="s">
        <v>722</v>
      </c>
      <c r="D37" s="134" t="s">
        <v>723</v>
      </c>
      <c r="E37" s="134" t="s">
        <v>724</v>
      </c>
    </row>
    <row r="38" spans="1:5" x14ac:dyDescent="0.25">
      <c r="A38" s="134" t="s">
        <v>657</v>
      </c>
      <c r="B38" s="132" t="s">
        <v>721</v>
      </c>
      <c r="C38" s="132" t="s">
        <v>725</v>
      </c>
      <c r="D38" s="134"/>
      <c r="E38" s="134"/>
    </row>
    <row r="39" spans="1:5" x14ac:dyDescent="0.25">
      <c r="A39" s="134" t="s">
        <v>657</v>
      </c>
      <c r="B39" s="132" t="s">
        <v>681</v>
      </c>
      <c r="C39" s="132" t="s">
        <v>683</v>
      </c>
      <c r="D39" s="134" t="s">
        <v>684</v>
      </c>
      <c r="E39" s="134" t="s">
        <v>685</v>
      </c>
    </row>
    <row r="40" spans="1:5" x14ac:dyDescent="0.25">
      <c r="A40" s="134" t="s">
        <v>657</v>
      </c>
      <c r="B40" s="132" t="s">
        <v>681</v>
      </c>
      <c r="C40" s="132" t="s">
        <v>682</v>
      </c>
      <c r="D40" s="134"/>
      <c r="E40" s="134"/>
    </row>
    <row r="41" spans="1:5" x14ac:dyDescent="0.25">
      <c r="A41" s="134" t="s">
        <v>657</v>
      </c>
      <c r="B41" s="132" t="s">
        <v>686</v>
      </c>
      <c r="C41" s="132" t="s">
        <v>687</v>
      </c>
      <c r="D41" s="134"/>
      <c r="E41" s="134"/>
    </row>
    <row r="42" spans="1:5" x14ac:dyDescent="0.25">
      <c r="A42" s="134" t="s">
        <v>657</v>
      </c>
      <c r="B42" s="132" t="s">
        <v>686</v>
      </c>
      <c r="C42" s="132" t="s">
        <v>688</v>
      </c>
      <c r="D42" s="134"/>
      <c r="E42" s="134"/>
    </row>
    <row r="43" spans="1:5" x14ac:dyDescent="0.25">
      <c r="A43" s="134" t="s">
        <v>657</v>
      </c>
      <c r="B43" s="132" t="s">
        <v>748</v>
      </c>
      <c r="C43" s="132" t="s">
        <v>751</v>
      </c>
      <c r="D43" s="134"/>
      <c r="E43" s="134"/>
    </row>
    <row r="44" spans="1:5" x14ac:dyDescent="0.25">
      <c r="A44" s="134" t="s">
        <v>657</v>
      </c>
      <c r="B44" s="132" t="s">
        <v>748</v>
      </c>
      <c r="C44" s="132" t="s">
        <v>749</v>
      </c>
      <c r="D44" s="134"/>
      <c r="E44" s="134"/>
    </row>
    <row r="45" spans="1:5" x14ac:dyDescent="0.25">
      <c r="A45" s="134" t="s">
        <v>657</v>
      </c>
      <c r="B45" s="132" t="s">
        <v>748</v>
      </c>
      <c r="C45" s="132" t="s">
        <v>750</v>
      </c>
      <c r="D45" s="134"/>
      <c r="E45" s="134"/>
    </row>
    <row r="46" spans="1:5" x14ac:dyDescent="0.25">
      <c r="A46" s="134" t="s">
        <v>657</v>
      </c>
      <c r="B46" s="132" t="s">
        <v>689</v>
      </c>
      <c r="C46" s="132" t="s">
        <v>698</v>
      </c>
      <c r="D46" s="134"/>
      <c r="E46" s="134"/>
    </row>
    <row r="47" spans="1:5" x14ac:dyDescent="0.25">
      <c r="A47" s="134" t="s">
        <v>657</v>
      </c>
      <c r="B47" s="132" t="s">
        <v>689</v>
      </c>
      <c r="C47" s="132" t="s">
        <v>691</v>
      </c>
      <c r="D47" s="134"/>
      <c r="E47" s="134"/>
    </row>
    <row r="48" spans="1:5" x14ac:dyDescent="0.25">
      <c r="A48" s="134" t="s">
        <v>657</v>
      </c>
      <c r="B48" s="132" t="s">
        <v>689</v>
      </c>
      <c r="C48" s="132" t="s">
        <v>692</v>
      </c>
      <c r="D48" s="134"/>
      <c r="E48" s="134"/>
    </row>
    <row r="49" spans="1:13" x14ac:dyDescent="0.25">
      <c r="A49" s="134" t="s">
        <v>657</v>
      </c>
      <c r="B49" s="132" t="s">
        <v>689</v>
      </c>
      <c r="C49" s="132" t="s">
        <v>690</v>
      </c>
      <c r="D49" s="134"/>
      <c r="E49" s="134"/>
    </row>
    <row r="50" spans="1:13" x14ac:dyDescent="0.25">
      <c r="A50" s="134" t="s">
        <v>657</v>
      </c>
      <c r="B50" s="132" t="s">
        <v>689</v>
      </c>
      <c r="C50" s="132" t="s">
        <v>693</v>
      </c>
      <c r="D50" s="134" t="s">
        <v>695</v>
      </c>
      <c r="E50" s="134" t="s">
        <v>696</v>
      </c>
    </row>
    <row r="51" spans="1:13" x14ac:dyDescent="0.25">
      <c r="A51" s="134" t="s">
        <v>657</v>
      </c>
      <c r="B51" s="132" t="s">
        <v>689</v>
      </c>
      <c r="C51" s="132" t="s">
        <v>693</v>
      </c>
      <c r="D51" s="134" t="s">
        <v>694</v>
      </c>
      <c r="E51" s="134"/>
    </row>
    <row r="52" spans="1:13" x14ac:dyDescent="0.25">
      <c r="A52" s="134" t="s">
        <v>657</v>
      </c>
      <c r="B52" s="132" t="s">
        <v>689</v>
      </c>
      <c r="C52" s="132" t="s">
        <v>697</v>
      </c>
      <c r="D52" s="134"/>
      <c r="E52" s="134"/>
    </row>
    <row r="53" spans="1:13" x14ac:dyDescent="0.25">
      <c r="A53" s="134" t="s">
        <v>657</v>
      </c>
      <c r="B53" s="132" t="s">
        <v>689</v>
      </c>
      <c r="C53" s="132" t="s">
        <v>1291</v>
      </c>
      <c r="D53" s="134" t="s">
        <v>1292</v>
      </c>
      <c r="E53" s="134">
        <v>12</v>
      </c>
    </row>
    <row r="54" spans="1:13" x14ac:dyDescent="0.25">
      <c r="A54" s="134" t="s">
        <v>657</v>
      </c>
      <c r="B54" s="132" t="s">
        <v>778</v>
      </c>
      <c r="C54" s="133" t="s">
        <v>779</v>
      </c>
      <c r="D54" s="134"/>
      <c r="E54" s="134"/>
    </row>
    <row r="55" spans="1:13" x14ac:dyDescent="0.25">
      <c r="A55" s="134" t="s">
        <v>657</v>
      </c>
      <c r="B55" s="132" t="s">
        <v>778</v>
      </c>
      <c r="C55" s="133" t="s">
        <v>780</v>
      </c>
      <c r="D55" s="134"/>
      <c r="E55" s="134"/>
    </row>
    <row r="56" spans="1:13" x14ac:dyDescent="0.25">
      <c r="A56" s="134" t="s">
        <v>657</v>
      </c>
      <c r="B56" s="132" t="s">
        <v>778</v>
      </c>
      <c r="C56" s="136" t="s">
        <v>828</v>
      </c>
      <c r="D56" s="134" t="s">
        <v>829</v>
      </c>
      <c r="E56" s="134"/>
    </row>
    <row r="57" spans="1:13" x14ac:dyDescent="0.25">
      <c r="A57" s="134" t="s">
        <v>657</v>
      </c>
      <c r="B57" s="132" t="s">
        <v>787</v>
      </c>
      <c r="C57" s="136" t="s">
        <v>820</v>
      </c>
      <c r="D57" s="134" t="s">
        <v>818</v>
      </c>
      <c r="E57" s="134" t="s">
        <v>819</v>
      </c>
    </row>
    <row r="58" spans="1:13" ht="30" x14ac:dyDescent="0.25">
      <c r="A58" s="134" t="s">
        <v>657</v>
      </c>
      <c r="B58" s="132" t="s">
        <v>787</v>
      </c>
      <c r="C58" s="136" t="s">
        <v>822</v>
      </c>
      <c r="D58" s="134" t="s">
        <v>823</v>
      </c>
      <c r="E58" s="134"/>
      <c r="F58" s="51"/>
      <c r="G58" s="51"/>
      <c r="H58" s="51"/>
      <c r="I58" s="51"/>
      <c r="J58" s="51"/>
      <c r="K58" s="51"/>
      <c r="L58" s="51"/>
      <c r="M58" s="51"/>
    </row>
    <row r="59" spans="1:13" ht="60" x14ac:dyDescent="0.25">
      <c r="A59" s="134" t="s">
        <v>657</v>
      </c>
      <c r="B59" s="132" t="s">
        <v>787</v>
      </c>
      <c r="C59" s="133" t="s">
        <v>795</v>
      </c>
      <c r="D59" s="134"/>
      <c r="E59" s="134"/>
      <c r="F59" s="51"/>
      <c r="G59" s="51"/>
      <c r="H59" s="51"/>
      <c r="I59" s="51"/>
      <c r="J59" s="51"/>
      <c r="K59" s="51"/>
      <c r="L59" s="51"/>
      <c r="M59" s="51"/>
    </row>
    <row r="60" spans="1:13" x14ac:dyDescent="0.25">
      <c r="A60" s="134" t="s">
        <v>657</v>
      </c>
      <c r="B60" s="132" t="s">
        <v>787</v>
      </c>
      <c r="C60" s="133" t="s">
        <v>1293</v>
      </c>
      <c r="D60" s="134" t="s">
        <v>1294</v>
      </c>
      <c r="E60" s="134"/>
    </row>
    <row r="61" spans="1:13" x14ac:dyDescent="0.25">
      <c r="A61" s="134" t="s">
        <v>657</v>
      </c>
      <c r="B61" s="132" t="s">
        <v>728</v>
      </c>
      <c r="C61" s="132" t="s">
        <v>731</v>
      </c>
      <c r="D61" s="134"/>
      <c r="E61" s="134"/>
    </row>
    <row r="62" spans="1:13" x14ac:dyDescent="0.25">
      <c r="A62" s="134" t="s">
        <v>657</v>
      </c>
      <c r="B62" s="132" t="s">
        <v>728</v>
      </c>
      <c r="C62" s="132" t="s">
        <v>729</v>
      </c>
      <c r="D62" s="134" t="s">
        <v>730</v>
      </c>
      <c r="E62" s="134">
        <v>1</v>
      </c>
    </row>
    <row r="63" spans="1:13" x14ac:dyDescent="0.25">
      <c r="A63" s="134" t="s">
        <v>657</v>
      </c>
      <c r="B63" s="132" t="s">
        <v>699</v>
      </c>
      <c r="C63" s="132" t="s">
        <v>700</v>
      </c>
      <c r="D63" s="134"/>
      <c r="E63" s="134"/>
    </row>
    <row r="64" spans="1:13" x14ac:dyDescent="0.25">
      <c r="A64" s="134" t="s">
        <v>657</v>
      </c>
      <c r="B64" s="132" t="s">
        <v>701</v>
      </c>
      <c r="C64" s="132" t="s">
        <v>702</v>
      </c>
      <c r="D64" s="134"/>
      <c r="E64" s="134"/>
    </row>
    <row r="65" spans="1:13" x14ac:dyDescent="0.25">
      <c r="A65" s="134" t="s">
        <v>657</v>
      </c>
      <c r="B65" s="132" t="s">
        <v>701</v>
      </c>
      <c r="C65" s="132" t="s">
        <v>703</v>
      </c>
      <c r="D65" s="134" t="s">
        <v>704</v>
      </c>
      <c r="E65" s="134"/>
    </row>
    <row r="66" spans="1:13" x14ac:dyDescent="0.25">
      <c r="A66" s="134" t="s">
        <v>657</v>
      </c>
      <c r="B66" s="132" t="s">
        <v>701</v>
      </c>
      <c r="C66" s="136" t="s">
        <v>827</v>
      </c>
      <c r="D66" s="134" t="s">
        <v>694</v>
      </c>
      <c r="E66" s="134" t="s">
        <v>826</v>
      </c>
    </row>
    <row r="67" spans="1:13" x14ac:dyDescent="0.25">
      <c r="A67" s="134" t="s">
        <v>657</v>
      </c>
      <c r="B67" s="132" t="s">
        <v>781</v>
      </c>
      <c r="C67" s="133" t="s">
        <v>783</v>
      </c>
      <c r="D67" s="134" t="s">
        <v>784</v>
      </c>
      <c r="E67" s="134">
        <v>63</v>
      </c>
    </row>
    <row r="68" spans="1:13" x14ac:dyDescent="0.25">
      <c r="A68" s="134" t="s">
        <v>657</v>
      </c>
      <c r="B68" s="132" t="s">
        <v>781</v>
      </c>
      <c r="C68" s="136" t="s">
        <v>824</v>
      </c>
      <c r="D68" s="134" t="s">
        <v>825</v>
      </c>
      <c r="E68" s="134"/>
    </row>
    <row r="69" spans="1:13" x14ac:dyDescent="0.25">
      <c r="A69" s="134" t="s">
        <v>657</v>
      </c>
      <c r="B69" s="132" t="s">
        <v>781</v>
      </c>
      <c r="C69" s="133" t="s">
        <v>782</v>
      </c>
      <c r="D69" s="134"/>
      <c r="E69" s="134"/>
    </row>
    <row r="70" spans="1:13" x14ac:dyDescent="0.25">
      <c r="A70" s="134" t="s">
        <v>657</v>
      </c>
      <c r="B70" s="132" t="s">
        <v>781</v>
      </c>
      <c r="C70" s="133" t="s">
        <v>785</v>
      </c>
      <c r="D70" s="134" t="s">
        <v>784</v>
      </c>
      <c r="E70" s="134">
        <v>51</v>
      </c>
    </row>
    <row r="71" spans="1:13" x14ac:dyDescent="0.25">
      <c r="A71" s="134" t="s">
        <v>657</v>
      </c>
      <c r="B71" s="132" t="s">
        <v>781</v>
      </c>
      <c r="C71" s="133" t="s">
        <v>786</v>
      </c>
      <c r="D71" s="134"/>
      <c r="E71" s="134"/>
      <c r="F71" s="51"/>
      <c r="G71" s="51"/>
      <c r="H71" s="51"/>
      <c r="I71" s="51"/>
      <c r="J71" s="51"/>
      <c r="K71" s="51"/>
      <c r="L71" s="51"/>
      <c r="M71" s="51"/>
    </row>
    <row r="72" spans="1:13" x14ac:dyDescent="0.25">
      <c r="A72" s="134" t="s">
        <v>657</v>
      </c>
      <c r="B72" s="132" t="s">
        <v>662</v>
      </c>
      <c r="C72" s="132" t="s">
        <v>663</v>
      </c>
      <c r="D72" s="134"/>
      <c r="E72" s="134"/>
    </row>
    <row r="73" spans="1:13" x14ac:dyDescent="0.25">
      <c r="A73" s="134" t="s">
        <v>657</v>
      </c>
      <c r="B73" s="132" t="s">
        <v>705</v>
      </c>
      <c r="C73" s="132" t="s">
        <v>706</v>
      </c>
      <c r="D73" s="134"/>
      <c r="E73" s="134"/>
    </row>
    <row r="74" spans="1:13" x14ac:dyDescent="0.25">
      <c r="A74" s="134" t="s">
        <v>657</v>
      </c>
      <c r="B74" s="132" t="s">
        <v>705</v>
      </c>
      <c r="C74" s="132" t="s">
        <v>707</v>
      </c>
      <c r="D74" s="134"/>
      <c r="E74" s="134"/>
      <c r="F74" s="51"/>
      <c r="G74" s="51"/>
      <c r="H74" s="51"/>
      <c r="I74" s="51"/>
      <c r="J74" s="51"/>
      <c r="K74" s="51"/>
      <c r="L74" s="51"/>
      <c r="M74" s="51"/>
    </row>
    <row r="75" spans="1:13" x14ac:dyDescent="0.25">
      <c r="A75" s="134" t="s">
        <v>657</v>
      </c>
      <c r="B75" s="132" t="s">
        <v>771</v>
      </c>
      <c r="C75" s="132" t="s">
        <v>773</v>
      </c>
      <c r="D75" s="134"/>
      <c r="E75" s="134"/>
    </row>
    <row r="76" spans="1:13" x14ac:dyDescent="0.25">
      <c r="A76" s="134" t="s">
        <v>657</v>
      </c>
      <c r="B76" s="132" t="s">
        <v>771</v>
      </c>
      <c r="C76" s="132" t="s">
        <v>772</v>
      </c>
      <c r="D76" s="134"/>
      <c r="E76" s="134"/>
    </row>
    <row r="77" spans="1:13" x14ac:dyDescent="0.25">
      <c r="A77" s="134" t="s">
        <v>657</v>
      </c>
      <c r="B77" s="132" t="s">
        <v>771</v>
      </c>
      <c r="C77" s="134" t="s">
        <v>815</v>
      </c>
      <c r="D77" s="134" t="s">
        <v>816</v>
      </c>
      <c r="E77" s="134"/>
    </row>
    <row r="78" spans="1:13" ht="135" x14ac:dyDescent="0.25">
      <c r="A78" s="134" t="s">
        <v>657</v>
      </c>
      <c r="B78" s="132" t="s">
        <v>771</v>
      </c>
      <c r="C78" s="136" t="s">
        <v>817</v>
      </c>
      <c r="D78" s="134"/>
      <c r="E78" s="134"/>
    </row>
    <row r="79" spans="1:13" x14ac:dyDescent="0.25">
      <c r="A79" s="134" t="s">
        <v>657</v>
      </c>
      <c r="B79" s="132" t="s">
        <v>771</v>
      </c>
      <c r="C79" s="133" t="s">
        <v>800</v>
      </c>
      <c r="D79" s="134" t="s">
        <v>802</v>
      </c>
      <c r="E79" s="134"/>
    </row>
    <row r="80" spans="1:13" x14ac:dyDescent="0.25">
      <c r="A80" s="134" t="s">
        <v>657</v>
      </c>
      <c r="B80" s="132" t="s">
        <v>771</v>
      </c>
      <c r="C80" s="133" t="s">
        <v>800</v>
      </c>
      <c r="D80" s="134" t="s">
        <v>801</v>
      </c>
      <c r="E80" s="134"/>
    </row>
    <row r="81" spans="1:5" x14ac:dyDescent="0.25">
      <c r="A81" s="134" t="s">
        <v>657</v>
      </c>
      <c r="B81" s="132" t="s">
        <v>771</v>
      </c>
      <c r="C81" s="133" t="s">
        <v>800</v>
      </c>
      <c r="D81" s="134" t="s">
        <v>803</v>
      </c>
      <c r="E81" s="134"/>
    </row>
    <row r="82" spans="1:5" x14ac:dyDescent="0.25">
      <c r="A82" s="134" t="s">
        <v>657</v>
      </c>
      <c r="B82" s="132" t="s">
        <v>771</v>
      </c>
      <c r="C82" s="133" t="s">
        <v>774</v>
      </c>
      <c r="D82" s="134"/>
      <c r="E82" s="134"/>
    </row>
    <row r="83" spans="1:5" ht="15.75" x14ac:dyDescent="0.25">
      <c r="A83" s="134" t="s">
        <v>657</v>
      </c>
      <c r="B83" s="132" t="s">
        <v>771</v>
      </c>
      <c r="C83" s="141" t="s">
        <v>1295</v>
      </c>
      <c r="D83" s="134" t="s">
        <v>1296</v>
      </c>
      <c r="E83" s="134">
        <v>24</v>
      </c>
    </row>
    <row r="84" spans="1:5" x14ac:dyDescent="0.25">
      <c r="A84" s="134" t="s">
        <v>657</v>
      </c>
      <c r="B84" s="132" t="s">
        <v>1297</v>
      </c>
      <c r="C84" s="133" t="s">
        <v>1298</v>
      </c>
      <c r="D84" s="134" t="s">
        <v>1299</v>
      </c>
      <c r="E84" s="134"/>
    </row>
    <row r="85" spans="1:5" x14ac:dyDescent="0.25">
      <c r="A85" s="134" t="s">
        <v>657</v>
      </c>
      <c r="B85" s="132" t="s">
        <v>708</v>
      </c>
      <c r="C85" s="132" t="s">
        <v>715</v>
      </c>
      <c r="D85" s="134" t="s">
        <v>716</v>
      </c>
      <c r="E85" s="134" t="s">
        <v>717</v>
      </c>
    </row>
    <row r="86" spans="1:5" x14ac:dyDescent="0.25">
      <c r="A86" s="134" t="s">
        <v>657</v>
      </c>
      <c r="B86" s="132" t="s">
        <v>708</v>
      </c>
      <c r="C86" s="132" t="s">
        <v>715</v>
      </c>
      <c r="D86" s="134" t="s">
        <v>718</v>
      </c>
      <c r="E86" s="134">
        <v>24</v>
      </c>
    </row>
    <row r="87" spans="1:5" x14ac:dyDescent="0.25">
      <c r="A87" s="134" t="s">
        <v>657</v>
      </c>
      <c r="B87" s="132" t="s">
        <v>708</v>
      </c>
      <c r="C87" s="132" t="s">
        <v>709</v>
      </c>
      <c r="D87" s="134"/>
      <c r="E87" s="134"/>
    </row>
    <row r="88" spans="1:5" x14ac:dyDescent="0.25">
      <c r="A88" s="134" t="s">
        <v>657</v>
      </c>
      <c r="B88" s="132" t="s">
        <v>708</v>
      </c>
      <c r="C88" s="132" t="s">
        <v>712</v>
      </c>
      <c r="D88" s="134"/>
      <c r="E88" s="134"/>
    </row>
    <row r="89" spans="1:5" x14ac:dyDescent="0.25">
      <c r="A89" s="134" t="s">
        <v>657</v>
      </c>
      <c r="B89" s="132" t="s">
        <v>708</v>
      </c>
      <c r="C89" s="132" t="s">
        <v>713</v>
      </c>
      <c r="D89" s="134"/>
      <c r="E89" s="134"/>
    </row>
    <row r="90" spans="1:5" x14ac:dyDescent="0.25">
      <c r="A90" s="134" t="s">
        <v>657</v>
      </c>
      <c r="B90" s="132" t="s">
        <v>708</v>
      </c>
      <c r="C90" s="132" t="s">
        <v>714</v>
      </c>
      <c r="D90" s="134"/>
      <c r="E90" s="134"/>
    </row>
    <row r="91" spans="1:5" x14ac:dyDescent="0.25">
      <c r="A91" s="134" t="s">
        <v>657</v>
      </c>
      <c r="B91" s="132" t="s">
        <v>708</v>
      </c>
      <c r="C91" s="132" t="s">
        <v>710</v>
      </c>
      <c r="D91" s="132" t="s">
        <v>711</v>
      </c>
      <c r="E91" s="134">
        <v>32</v>
      </c>
    </row>
    <row r="92" spans="1:5" ht="60" x14ac:dyDescent="0.25">
      <c r="A92" s="134" t="s">
        <v>657</v>
      </c>
      <c r="B92" s="132" t="s">
        <v>758</v>
      </c>
      <c r="C92" s="133" t="s">
        <v>765</v>
      </c>
      <c r="D92" s="134" t="s">
        <v>1300</v>
      </c>
      <c r="E92" s="134"/>
    </row>
    <row r="93" spans="1:5" x14ac:dyDescent="0.25">
      <c r="A93" s="134" t="s">
        <v>657</v>
      </c>
      <c r="B93" s="132" t="s">
        <v>758</v>
      </c>
      <c r="C93" s="133" t="s">
        <v>1301</v>
      </c>
      <c r="D93" s="134" t="s">
        <v>798</v>
      </c>
      <c r="E93" s="134" t="s">
        <v>799</v>
      </c>
    </row>
    <row r="94" spans="1:5" x14ac:dyDescent="0.25">
      <c r="A94" s="134" t="s">
        <v>657</v>
      </c>
      <c r="B94" s="132" t="s">
        <v>758</v>
      </c>
      <c r="C94" s="132" t="s">
        <v>769</v>
      </c>
      <c r="D94" s="134" t="s">
        <v>770</v>
      </c>
      <c r="E94" s="134"/>
    </row>
    <row r="95" spans="1:5" x14ac:dyDescent="0.25">
      <c r="A95" s="134" t="s">
        <v>657</v>
      </c>
      <c r="B95" s="132" t="s">
        <v>758</v>
      </c>
      <c r="C95" s="132" t="s">
        <v>760</v>
      </c>
      <c r="D95" s="134" t="s">
        <v>761</v>
      </c>
      <c r="E95" s="134" t="s">
        <v>762</v>
      </c>
    </row>
    <row r="96" spans="1:5" x14ac:dyDescent="0.25">
      <c r="A96" s="134" t="s">
        <v>657</v>
      </c>
      <c r="B96" s="132" t="s">
        <v>758</v>
      </c>
      <c r="C96" s="132" t="s">
        <v>766</v>
      </c>
      <c r="D96" s="134" t="s">
        <v>767</v>
      </c>
      <c r="E96" s="134" t="s">
        <v>768</v>
      </c>
    </row>
    <row r="97" spans="1:5" x14ac:dyDescent="0.25">
      <c r="A97" s="134" t="s">
        <v>657</v>
      </c>
      <c r="B97" s="132" t="s">
        <v>758</v>
      </c>
      <c r="C97" s="132" t="s">
        <v>763</v>
      </c>
      <c r="D97" s="134" t="s">
        <v>764</v>
      </c>
      <c r="E97" s="134"/>
    </row>
    <row r="98" spans="1:5" x14ac:dyDescent="0.25">
      <c r="A98" s="134" t="s">
        <v>657</v>
      </c>
      <c r="B98" s="132" t="s">
        <v>758</v>
      </c>
      <c r="C98" s="132" t="s">
        <v>759</v>
      </c>
      <c r="D98" s="134"/>
      <c r="E98" s="134"/>
    </row>
    <row r="99" spans="1:5" x14ac:dyDescent="0.25">
      <c r="A99" s="134" t="s">
        <v>657</v>
      </c>
      <c r="B99" s="132" t="s">
        <v>758</v>
      </c>
      <c r="C99" s="139" t="s">
        <v>1301</v>
      </c>
      <c r="D99" s="134" t="s">
        <v>1302</v>
      </c>
      <c r="E99" s="134" t="s">
        <v>1303</v>
      </c>
    </row>
    <row r="100" spans="1:5" x14ac:dyDescent="0.25">
      <c r="A100" s="134" t="s">
        <v>657</v>
      </c>
      <c r="B100" s="132" t="s">
        <v>758</v>
      </c>
      <c r="C100" s="140" t="s">
        <v>1301</v>
      </c>
      <c r="D100" s="134" t="s">
        <v>1302</v>
      </c>
      <c r="E100" s="134" t="s">
        <v>1304</v>
      </c>
    </row>
    <row r="101" spans="1:5" x14ac:dyDescent="0.25">
      <c r="A101" s="134" t="s">
        <v>657</v>
      </c>
      <c r="B101" s="132" t="s">
        <v>758</v>
      </c>
      <c r="C101" s="140" t="s">
        <v>1301</v>
      </c>
      <c r="D101" s="134" t="s">
        <v>1302</v>
      </c>
      <c r="E101" s="134" t="s">
        <v>1305</v>
      </c>
    </row>
    <row r="102" spans="1:5" x14ac:dyDescent="0.25">
      <c r="A102" s="134" t="s">
        <v>657</v>
      </c>
      <c r="B102" s="132" t="s">
        <v>758</v>
      </c>
      <c r="C102" s="140" t="s">
        <v>1301</v>
      </c>
      <c r="D102" s="134" t="s">
        <v>1306</v>
      </c>
      <c r="E102" s="134">
        <v>9</v>
      </c>
    </row>
    <row r="103" spans="1:5" x14ac:dyDescent="0.25">
      <c r="A103" s="134" t="s">
        <v>657</v>
      </c>
      <c r="B103" s="132" t="s">
        <v>758</v>
      </c>
      <c r="C103" s="139" t="s">
        <v>1301</v>
      </c>
      <c r="D103" s="134" t="s">
        <v>1307</v>
      </c>
      <c r="E103" s="134" t="s">
        <v>1308</v>
      </c>
    </row>
    <row r="104" spans="1:5" x14ac:dyDescent="0.25">
      <c r="A104" s="134" t="s">
        <v>657</v>
      </c>
      <c r="B104" s="132" t="s">
        <v>758</v>
      </c>
      <c r="C104" s="139" t="s">
        <v>1301</v>
      </c>
      <c r="D104" s="134" t="s">
        <v>1309</v>
      </c>
      <c r="E104" s="134">
        <v>140</v>
      </c>
    </row>
    <row r="105" spans="1:5" x14ac:dyDescent="0.25">
      <c r="A105" s="134" t="s">
        <v>657</v>
      </c>
      <c r="B105" s="132" t="s">
        <v>758</v>
      </c>
      <c r="C105" s="139" t="s">
        <v>1301</v>
      </c>
      <c r="D105" s="134" t="s">
        <v>1310</v>
      </c>
      <c r="E105" s="134">
        <v>8</v>
      </c>
    </row>
    <row r="106" spans="1:5" x14ac:dyDescent="0.25">
      <c r="A106" s="134" t="s">
        <v>657</v>
      </c>
      <c r="B106" s="132" t="s">
        <v>758</v>
      </c>
      <c r="C106" s="140" t="s">
        <v>1301</v>
      </c>
      <c r="D106" s="134" t="s">
        <v>1311</v>
      </c>
      <c r="E106" s="134">
        <v>18</v>
      </c>
    </row>
    <row r="107" spans="1:5" ht="15.75" x14ac:dyDescent="0.25">
      <c r="A107" s="134" t="s">
        <v>657</v>
      </c>
      <c r="B107" s="132" t="s">
        <v>758</v>
      </c>
      <c r="C107" s="139" t="s">
        <v>1301</v>
      </c>
      <c r="D107" s="141" t="s">
        <v>1312</v>
      </c>
      <c r="E107" s="134">
        <v>101</v>
      </c>
    </row>
    <row r="108" spans="1:5" x14ac:dyDescent="0.25">
      <c r="A108" s="134" t="s">
        <v>657</v>
      </c>
      <c r="B108" s="132" t="s">
        <v>758</v>
      </c>
      <c r="C108" s="139" t="s">
        <v>1301</v>
      </c>
      <c r="D108" s="134" t="s">
        <v>1313</v>
      </c>
      <c r="E108" s="134">
        <v>2</v>
      </c>
    </row>
    <row r="109" spans="1:5" x14ac:dyDescent="0.25">
      <c r="A109" s="134" t="s">
        <v>657</v>
      </c>
      <c r="B109" s="132" t="s">
        <v>732</v>
      </c>
      <c r="C109" s="132" t="s">
        <v>734</v>
      </c>
      <c r="D109" s="134"/>
      <c r="E109" s="134"/>
    </row>
    <row r="110" spans="1:5" x14ac:dyDescent="0.25">
      <c r="A110" s="134" t="s">
        <v>657</v>
      </c>
      <c r="B110" s="132" t="s">
        <v>732</v>
      </c>
      <c r="C110" s="132" t="s">
        <v>733</v>
      </c>
      <c r="D110" s="134"/>
      <c r="E110" s="134"/>
    </row>
    <row r="111" spans="1:5" x14ac:dyDescent="0.25">
      <c r="A111" s="134" t="s">
        <v>657</v>
      </c>
      <c r="B111" s="132" t="s">
        <v>732</v>
      </c>
      <c r="C111" s="132" t="s">
        <v>735</v>
      </c>
      <c r="D111" s="134"/>
      <c r="E111" s="134"/>
    </row>
    <row r="112" spans="1:5" x14ac:dyDescent="0.25">
      <c r="A112" s="134" t="s">
        <v>657</v>
      </c>
      <c r="B112" s="132" t="s">
        <v>736</v>
      </c>
      <c r="C112" s="132" t="s">
        <v>739</v>
      </c>
      <c r="D112" s="134" t="s">
        <v>740</v>
      </c>
      <c r="E112" s="134"/>
    </row>
    <row r="113" spans="1:5" x14ac:dyDescent="0.25">
      <c r="A113" s="134" t="s">
        <v>657</v>
      </c>
      <c r="B113" s="132" t="s">
        <v>736</v>
      </c>
      <c r="C113" s="132" t="s">
        <v>741</v>
      </c>
      <c r="D113" s="134"/>
      <c r="E113" s="134"/>
    </row>
    <row r="114" spans="1:5" x14ac:dyDescent="0.25">
      <c r="A114" s="134" t="s">
        <v>657</v>
      </c>
      <c r="B114" s="132" t="s">
        <v>736</v>
      </c>
      <c r="C114" s="132" t="s">
        <v>742</v>
      </c>
      <c r="D114" s="134"/>
      <c r="E114" s="134"/>
    </row>
    <row r="115" spans="1:5" x14ac:dyDescent="0.25">
      <c r="A115" s="134" t="s">
        <v>657</v>
      </c>
      <c r="B115" s="132" t="s">
        <v>736</v>
      </c>
      <c r="C115" s="132" t="s">
        <v>737</v>
      </c>
      <c r="D115" s="134" t="s">
        <v>738</v>
      </c>
      <c r="E115" s="134">
        <v>16</v>
      </c>
    </row>
    <row r="116" spans="1:5" x14ac:dyDescent="0.25">
      <c r="A116" s="134" t="s">
        <v>657</v>
      </c>
      <c r="B116" s="132" t="s">
        <v>736</v>
      </c>
      <c r="C116" s="132" t="s">
        <v>737</v>
      </c>
      <c r="D116" s="134"/>
      <c r="E116" s="134"/>
    </row>
    <row r="117" spans="1:5" x14ac:dyDescent="0.25">
      <c r="A117" s="134" t="s">
        <v>657</v>
      </c>
      <c r="B117" s="132" t="s">
        <v>752</v>
      </c>
      <c r="C117" s="132" t="s">
        <v>757</v>
      </c>
      <c r="D117" s="134" t="s">
        <v>791</v>
      </c>
      <c r="E117" s="134"/>
    </row>
    <row r="118" spans="1:5" x14ac:dyDescent="0.25">
      <c r="A118" s="134" t="s">
        <v>657</v>
      </c>
      <c r="B118" s="132" t="s">
        <v>752</v>
      </c>
      <c r="C118" s="132" t="s">
        <v>753</v>
      </c>
      <c r="D118" s="134" t="s">
        <v>754</v>
      </c>
      <c r="E118" s="134" t="s">
        <v>755</v>
      </c>
    </row>
    <row r="119" spans="1:5" x14ac:dyDescent="0.25">
      <c r="A119" s="134" t="s">
        <v>657</v>
      </c>
      <c r="B119" s="132" t="s">
        <v>752</v>
      </c>
      <c r="C119" s="132" t="s">
        <v>756</v>
      </c>
      <c r="D119" s="134"/>
      <c r="E119" s="134"/>
    </row>
  </sheetData>
  <mergeCells count="1">
    <mergeCell ref="A3:M3"/>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36</vt:i4>
      </vt:variant>
      <vt:variant>
        <vt:lpstr>Именованные диапазоны</vt:lpstr>
      </vt:variant>
      <vt:variant>
        <vt:i4>6</vt:i4>
      </vt:variant>
    </vt:vector>
  </HeadingPairs>
  <TitlesOfParts>
    <vt:vector size="42" baseType="lpstr">
      <vt:lpstr>п.12 а</vt:lpstr>
      <vt:lpstr>п.12 б</vt:lpstr>
      <vt:lpstr>п.12 г</vt:lpstr>
      <vt:lpstr>п.19 а</vt:lpstr>
      <vt:lpstr>п.19б</vt:lpstr>
      <vt:lpstr>п.19в</vt:lpstr>
      <vt:lpstr>п.19г.2</vt:lpstr>
      <vt:lpstr>п.19г.3</vt:lpstr>
      <vt:lpstr>п.19г.4</vt:lpstr>
      <vt:lpstr>п.19г.5</vt:lpstr>
      <vt:lpstr>п.19г .6</vt:lpstr>
      <vt:lpstr>п.19г.7</vt:lpstr>
      <vt:lpstr>п.19г.8</vt:lpstr>
      <vt:lpstr>п.19г.9</vt:lpstr>
      <vt:lpstr>п.19д.</vt:lpstr>
      <vt:lpstr>п.19е</vt:lpstr>
      <vt:lpstr>п.19ж</vt:lpstr>
      <vt:lpstr>п.19 з</vt:lpstr>
      <vt:lpstr>п.19и</vt:lpstr>
      <vt:lpstr>п.19к</vt:lpstr>
      <vt:lpstr>п.19л</vt:lpstr>
      <vt:lpstr>п.19м </vt:lpstr>
      <vt:lpstr>п.19н</vt:lpstr>
      <vt:lpstr>19н.1</vt:lpstr>
      <vt:lpstr>19о</vt:lpstr>
      <vt:lpstr>19п</vt:lpstr>
      <vt:lpstr>19р.</vt:lpstr>
      <vt:lpstr>19с</vt:lpstr>
      <vt:lpstr>19т</vt:lpstr>
      <vt:lpstr>19у</vt:lpstr>
      <vt:lpstr>28а</vt:lpstr>
      <vt:lpstr>28б</vt:lpstr>
      <vt:lpstr>28в</vt:lpstr>
      <vt:lpstr>28г</vt:lpstr>
      <vt:lpstr>28д</vt:lpstr>
      <vt:lpstr>28е</vt:lpstr>
      <vt:lpstr>'28г'!sub_3001</vt:lpstr>
      <vt:lpstr>'28г'!sub_3002</vt:lpstr>
      <vt:lpstr>'28е'!sub_5001</vt:lpstr>
      <vt:lpstr>'28е'!sub_5002</vt:lpstr>
      <vt:lpstr>'28е'!sub_5003</vt:lpstr>
      <vt:lpstr>'28е'!sub_5004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2024-03-01T12:18:43Z</dcterms:modified>
</cp:coreProperties>
</file>