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4\общая папка\35. Колобродов Андрей\Выложить на сайт\"/>
    </mc:Choice>
  </mc:AlternateContent>
  <xr:revisionPtr revIDLastSave="0" documentId="8_{75FBA992-BF29-467C-A430-F2331FA90B2A}" xr6:coauthVersionLast="47" xr6:coauthVersionMax="47" xr10:uidLastSave="{00000000-0000-0000-0000-000000000000}"/>
  <bookViews>
    <workbookView xWindow="-120" yWindow="-120" windowWidth="29040" windowHeight="15990" activeTab="9"/>
  </bookViews>
  <sheets>
    <sheet name="1.1" sheetId="5" r:id="rId1"/>
    <sheet name="1.2" sheetId="6" r:id="rId2"/>
    <sheet name="1.3" sheetId="7" r:id="rId3"/>
    <sheet name="1.4" sheetId="9" r:id="rId4"/>
    <sheet name="1.7" sheetId="10" r:id="rId5"/>
    <sheet name="1.9" sheetId="12" r:id="rId6"/>
    <sheet name="3.1" sheetId="13" r:id="rId7"/>
    <sheet name="3.2" sheetId="14" r:id="rId8"/>
    <sheet name="3.3" sheetId="18" r:id="rId9"/>
    <sheet name="4.1" sheetId="3" r:id="rId10"/>
    <sheet name="4.2" sheetId="4" r:id="rId11"/>
    <sheet name="8.1" sheetId="8" r:id="rId12"/>
    <sheet name="8.1.1" sheetId="20" r:id="rId13"/>
    <sheet name="8.3" sheetId="21" r:id="rId14"/>
    <sheet name="9.1" sheetId="22" r:id="rId15"/>
    <sheet name="9.2" sheetId="23" r:id="rId16"/>
  </sheets>
  <definedNames>
    <definedName name="TABLE" localSheetId="9">'4.1'!#REF!</definedName>
    <definedName name="TABLE_2" localSheetId="9">'4.1'!#REF!</definedName>
    <definedName name="_xlnm.Print_Titles" localSheetId="9">'4.1'!$9:$9</definedName>
    <definedName name="_xlnm.Print_Area" localSheetId="9">'4.1'!$A$1:$CZ$32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9" i="10" l="1"/>
  <c r="CS9" i="10" s="1"/>
  <c r="CK10" i="10"/>
  <c r="CS10" i="10" s="1"/>
  <c r="CK8" i="10"/>
  <c r="CS8" i="10" s="1"/>
  <c r="BX15" i="3"/>
  <c r="CB111" i="20"/>
  <c r="CB110" i="20"/>
  <c r="CB109" i="20"/>
  <c r="CB108" i="20"/>
  <c r="CB107" i="20"/>
  <c r="CB106" i="20"/>
  <c r="CB105" i="20"/>
  <c r="CB104" i="20"/>
  <c r="CB103" i="20"/>
  <c r="CB102" i="20"/>
  <c r="CB101" i="20"/>
  <c r="CB100" i="20"/>
  <c r="CB99" i="20"/>
  <c r="CB98" i="20"/>
  <c r="CB97" i="20"/>
  <c r="CB96" i="20"/>
  <c r="CB95" i="20"/>
  <c r="CB94" i="20"/>
  <c r="CB93" i="20"/>
  <c r="CB92" i="20"/>
  <c r="CB91" i="20"/>
  <c r="CB90" i="20"/>
  <c r="CB89" i="20"/>
  <c r="CB88" i="20"/>
  <c r="CB87" i="20"/>
  <c r="CB86" i="20"/>
  <c r="CB85" i="20"/>
  <c r="CB84" i="20"/>
  <c r="CB83" i="20"/>
  <c r="CB82" i="20"/>
  <c r="CB81" i="20"/>
  <c r="CB80" i="20"/>
  <c r="CB79" i="20"/>
  <c r="CB78" i="20"/>
  <c r="CB77" i="20"/>
  <c r="CB76" i="20"/>
  <c r="CB75" i="20"/>
  <c r="CB74" i="20"/>
  <c r="CB73" i="20"/>
  <c r="CB72" i="20"/>
  <c r="CB71" i="20"/>
  <c r="CB70" i="20"/>
  <c r="CB69" i="20"/>
  <c r="CB68" i="20"/>
  <c r="CB67" i="20"/>
  <c r="CB66" i="20"/>
  <c r="CB65" i="20"/>
  <c r="CB64" i="20"/>
  <c r="CB63" i="20"/>
  <c r="CB62" i="20"/>
  <c r="CB61" i="20"/>
  <c r="CB60" i="20"/>
  <c r="CB59" i="20"/>
  <c r="CB58" i="20"/>
  <c r="CB57" i="20"/>
  <c r="CB56" i="20"/>
  <c r="CB55" i="20"/>
  <c r="CB54" i="20"/>
  <c r="CB53" i="20"/>
  <c r="CB52" i="20"/>
  <c r="CB51" i="20"/>
  <c r="CB50" i="20"/>
  <c r="CB49" i="20"/>
  <c r="CB48" i="20"/>
  <c r="CB47" i="20"/>
  <c r="CB46" i="20"/>
  <c r="CB45" i="20"/>
  <c r="CB44" i="20"/>
  <c r="CB43" i="20"/>
  <c r="CB42" i="20"/>
  <c r="CB41" i="20"/>
  <c r="CB40" i="20"/>
  <c r="CB39" i="20"/>
  <c r="CB38" i="20"/>
  <c r="CB37" i="20"/>
  <c r="CB36" i="20"/>
  <c r="CB35" i="20"/>
  <c r="CB34" i="20"/>
  <c r="CB33" i="20"/>
  <c r="CB32" i="20"/>
  <c r="CB31" i="20"/>
  <c r="CB30" i="20"/>
  <c r="CB29" i="20"/>
  <c r="CB28" i="20"/>
  <c r="CB27" i="20"/>
  <c r="CB26" i="20"/>
  <c r="CB25" i="20"/>
  <c r="CB24" i="20"/>
  <c r="CB23" i="20"/>
  <c r="CB22" i="20"/>
  <c r="CB21" i="20"/>
  <c r="CB20" i="20"/>
  <c r="CB19" i="20"/>
  <c r="CB18" i="20"/>
  <c r="CB17" i="20"/>
  <c r="CB16" i="20"/>
  <c r="CB15" i="20"/>
  <c r="CB14" i="20"/>
  <c r="CB13" i="20"/>
  <c r="CB12" i="20"/>
  <c r="CB112" i="20" s="1"/>
  <c r="CB11" i="20"/>
  <c r="CA14" i="18"/>
  <c r="BL24" i="4"/>
  <c r="BX14" i="3"/>
  <c r="CA13" i="13"/>
  <c r="CA12" i="14"/>
  <c r="M23" i="8"/>
  <c r="M22" i="8"/>
  <c r="BE14" i="7" s="1"/>
  <c r="AB19" i="8"/>
  <c r="AB20" i="8"/>
  <c r="AB21" i="8"/>
  <c r="AB14" i="8"/>
  <c r="AB15" i="8"/>
  <c r="AB16" i="8"/>
  <c r="AB17" i="8"/>
  <c r="AB18" i="8"/>
  <c r="AB13" i="8"/>
  <c r="AB22" i="8" s="1"/>
  <c r="BE12" i="7" s="1"/>
  <c r="V23" i="8"/>
  <c r="V22" i="8"/>
  <c r="U23" i="8"/>
  <c r="T23" i="8"/>
  <c r="S23" i="8"/>
  <c r="S22" i="8" s="1"/>
  <c r="R23" i="8"/>
  <c r="R22" i="8" s="1"/>
  <c r="Q23" i="8"/>
  <c r="P23" i="8"/>
  <c r="O23" i="8"/>
  <c r="O22" i="8" s="1"/>
  <c r="N23" i="8"/>
  <c r="N22" i="8" s="1"/>
  <c r="L23" i="8"/>
  <c r="K23" i="8"/>
  <c r="I23" i="8"/>
  <c r="I22" i="8" s="1"/>
  <c r="U22" i="8"/>
  <c r="T22" i="8"/>
  <c r="Q22" i="8"/>
  <c r="P22" i="8"/>
  <c r="L22" i="8"/>
  <c r="K22" i="8"/>
  <c r="AC21" i="8"/>
  <c r="AC20" i="8"/>
  <c r="AC19" i="8"/>
  <c r="AC18" i="8"/>
  <c r="AC17" i="8"/>
  <c r="AC16" i="8"/>
  <c r="AC15" i="8"/>
  <c r="AC14" i="8"/>
  <c r="AC13" i="8"/>
  <c r="AC22" i="8"/>
  <c r="BE10" i="9" s="1"/>
  <c r="BL9" i="6"/>
  <c r="BL10" i="6" s="1"/>
  <c r="BX10" i="3"/>
</calcChain>
</file>

<file path=xl/sharedStrings.xml><?xml version="1.0" encoding="utf-8"?>
<sst xmlns="http://schemas.openxmlformats.org/spreadsheetml/2006/main" count="849" uniqueCount="508">
  <si>
    <t>(Образец)</t>
  </si>
  <si>
    <t>Значение</t>
  </si>
  <si>
    <t>Показатель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</si>
  <si>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</si>
  <si>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</si>
  <si>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</si>
  <si>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</si>
  <si>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4.1. Показатели уровня надежности и уровня качества оказываемых услуг 
сетевой организации</t>
  </si>
  <si>
    <t>Наименование сетевой организации (подразделения/филиала)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</si>
  <si>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</si>
  <si>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</si>
  <si>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</si>
  <si>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</si>
  <si>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</si>
  <si>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</si>
  <si>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</si>
  <si>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</si>
  <si>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</si>
  <si>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</si>
  <si>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</si>
  <si>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Должность</t>
  </si>
  <si>
    <t>Ф.И.О.</t>
  </si>
  <si>
    <t>Подпись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</si>
  <si>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</si>
  <si>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</si>
  <si>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</si>
  <si>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</si>
  <si>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t>1</t>
  </si>
  <si>
    <t>2</t>
  </si>
  <si>
    <t>3</t>
  </si>
  <si>
    <t>(в ред. Приказа Минэнерго России от 21.06.2017 № 544)</t>
  </si>
  <si>
    <t>№ формулы (пункта) методических указаний</t>
  </si>
  <si>
    <t>4</t>
  </si>
  <si>
    <t>7 или 12</t>
  </si>
  <si>
    <t>11</t>
  </si>
  <si>
    <t>Пункт 4.1 методических указаний</t>
  </si>
  <si>
    <t>Пункт 4.2 методических указаний</t>
  </si>
  <si>
    <t>Пункт 5 методических 
указаний</t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</si>
  <si>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</si>
  <si>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</si>
  <si>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</si>
  <si>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</si>
  <si>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</si>
  <si>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</si>
  <si>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</si>
  <si>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</si>
  <si>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</si>
  <si>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</si>
  <si>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</si>
  <si>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</si>
  <si>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</si>
  <si>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</si>
  <si>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</si>
  <si>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</si>
  <si>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2021</t>
  </si>
  <si>
    <t xml:space="preserve"> год</t>
  </si>
  <si>
    <t>ООО "Региональная сетевая компания"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</si>
  <si>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</si>
  <si>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</si>
  <si>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</si>
  <si>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</si>
  <si>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5</t>
  </si>
  <si>
    <t>6</t>
  </si>
  <si>
    <t>7</t>
  </si>
  <si>
    <t>8</t>
  </si>
  <si>
    <t>9</t>
  </si>
  <si>
    <t>10</t>
  </si>
  <si>
    <t>12</t>
  </si>
  <si>
    <t>Директор</t>
  </si>
  <si>
    <t>Любаев М.И.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</si>
  <si>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</si>
  <si>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1.2.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</si>
  <si>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</si>
  <si>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</si>
  <si>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</si>
  <si>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</si>
  <si>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</si>
  <si>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</si>
  <si>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</si>
  <si>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</si>
  <si>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</si>
  <si>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</si>
  <si>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</si>
  <si>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</si>
  <si>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</si>
  <si>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</si>
  <si>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</si>
  <si>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и столбцу 13 формы 8.1, деленная  на значение пункта 1 Формы 1.3 (Σ столбец 9 * столбец 13) / пункт 1 
формы 1.3).
При этом учитываются только события,  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</si>
  <si>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</si>
  <si>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 и деленная на значение пункта 1 формы 1.3
(Σ столбец 13 формы 8.1 / пункт 1  формы 1.3).
При этом учитываются только события,  по которым значения в столбце 8 равны "В",  а в столбце 27 равны "1"</t>
  </si>
  <si>
    <t>Форма 8.1  Журнал учета данных первичной информации по всем</t>
  </si>
  <si>
    <t xml:space="preserve">прекращениям передачи электрической энергии, произошедшим на объектах сетевой организации за  2021 год   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</si>
  <si>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</si>
  <si>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</si>
  <si>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</si>
  <si>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</si>
  <si>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</si>
  <si>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</si>
  <si>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</si>
  <si>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</si>
  <si>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</si>
  <si>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</si>
  <si>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</si>
  <si>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</si>
  <si>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</si>
  <si>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</si>
  <si>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</si>
  <si>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</si>
  <si>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</si>
  <si>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</si>
  <si>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</si>
  <si>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</si>
  <si>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</si>
  <si>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</si>
  <si>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</si>
  <si>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</si>
  <si>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</si>
  <si>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</si>
  <si>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</si>
  <si>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</si>
  <si>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</si>
  <si>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</si>
  <si>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</si>
  <si>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</si>
  <si>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</si>
  <si>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</si>
  <si>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ООО "Региональная сетевая компания" (Воронежская обл)</t>
  </si>
  <si>
    <t>КЛ</t>
  </si>
  <si>
    <t>КЛ-6-12 ПС Белый колодец</t>
  </si>
  <si>
    <t>6 (6.3)</t>
  </si>
  <si>
    <t>10,15 2021.02.03</t>
  </si>
  <si>
    <t>10,45 2021.02.03</t>
  </si>
  <si>
    <t>В</t>
  </si>
  <si>
    <t>ПС 35 кВ Белый колодец</t>
  </si>
  <si>
    <t>№1 от 10.02.21</t>
  </si>
  <si>
    <t>3.4.9.3</t>
  </si>
  <si>
    <t>4.12</t>
  </si>
  <si>
    <t>ООО "Региональная сетевая компания" (Воронежская обл) ООО "РСК"</t>
  </si>
  <si>
    <t>ВЛ</t>
  </si>
  <si>
    <t>ВЛ-6-11 ПС "Стрелица"</t>
  </si>
  <si>
    <t>03,00 2021.02.12</t>
  </si>
  <si>
    <t>10,05 2021.02.12</t>
  </si>
  <si>
    <t>ВЛ 6 (6.3) кВ ВЛ-6-11 ПС "Стрелица</t>
  </si>
  <si>
    <t>ПАО «МРСК Центра» - «Воронежэнерго»</t>
  </si>
  <si>
    <t>№2 от 15.02.21</t>
  </si>
  <si>
    <t>3.4.13.2</t>
  </si>
  <si>
    <t>ВЛ-6-7 ПС Белый колодец</t>
  </si>
  <si>
    <t>13,30 2021.03.22</t>
  </si>
  <si>
    <t>15,30 2021.03.22</t>
  </si>
  <si>
    <t>ВЛ 6 (6.3) кВ ВЛ-6-7 ПС Белый колодец</t>
  </si>
  <si>
    <t>№3 от 28.03.21</t>
  </si>
  <si>
    <t>ВЛ-6-4 ПС "Белый колодец"</t>
  </si>
  <si>
    <t>08,00 2021.05.11</t>
  </si>
  <si>
    <t>09,00 2021.05.11</t>
  </si>
  <si>
    <t>ВЛ 6 (6.3) кВ ВЛ-6-4 ПС "Белый колодец</t>
  </si>
  <si>
    <t>№5 от 15.05.21</t>
  </si>
  <si>
    <t>4.21</t>
  </si>
  <si>
    <t>ВЛ-6-1 ПС рудник Северный</t>
  </si>
  <si>
    <t>09,00 2021.07.09</t>
  </si>
  <si>
    <t>15,00 2021.07.09</t>
  </si>
  <si>
    <t>ВЛ 6 (6.3) кВ ВЛ-6-1 ПС рудник Северный</t>
  </si>
  <si>
    <t>№5 от15.07.21</t>
  </si>
  <si>
    <t>3.4.8.3</t>
  </si>
  <si>
    <t>17,30 2021.08.12</t>
  </si>
  <si>
    <t>19,30 2021.08.12</t>
  </si>
  <si>
    <t>ВЛ 6 (6.3) кВ ВЛ-6-1 рудник Северный</t>
  </si>
  <si>
    <t>№6 от 15.08.21</t>
  </si>
  <si>
    <t>3.4.9.1</t>
  </si>
  <si>
    <t>4.11</t>
  </si>
  <si>
    <t>14,30 2021.09.30</t>
  </si>
  <si>
    <t>16,30 2021.09.30</t>
  </si>
  <si>
    <t>№7 от 02.10.21</t>
  </si>
  <si>
    <t>ПС</t>
  </si>
  <si>
    <t>ПС 35 Стрелица</t>
  </si>
  <si>
    <t>21,00 2021.11.20</t>
  </si>
  <si>
    <t>21,15 2021.11.20</t>
  </si>
  <si>
    <t>ПС 35 кВ ПС Стрелица</t>
  </si>
  <si>
    <t>№8 от 25.11.21</t>
  </si>
  <si>
    <t>3.4.12.2</t>
  </si>
  <si>
    <t>ООО "Региональная сетевая компания" (Воронежская обл) ООО</t>
  </si>
  <si>
    <t>11,00 2021.12.10</t>
  </si>
  <si>
    <t>14,05 2021.12.10</t>
  </si>
  <si>
    <t>ВЛ 6 (6.3) кВ ВЛ-6-1</t>
  </si>
  <si>
    <t>№9 от 15.12.21</t>
  </si>
  <si>
    <t>ИТОГО по всем прекращениям передачи электрической энергии за отчетный период:</t>
  </si>
  <si>
    <t>И</t>
  </si>
  <si>
    <t>-по ограничениям связанным с првелением ремонтных работ</t>
  </si>
  <si>
    <t>П</t>
  </si>
  <si>
    <t>-по аварийным ограничениям</t>
  </si>
  <si>
    <t>А</t>
  </si>
  <si>
    <t>- по внерегламентным ограничениям</t>
  </si>
  <si>
    <t>В1</t>
  </si>
  <si>
    <t xml:space="preserve">Директор </t>
  </si>
  <si>
    <t>_________________</t>
  </si>
  <si>
    <t>9*13</t>
  </si>
  <si>
    <t>9*22</t>
  </si>
  <si>
    <t>(в ред. от 21 июня 2017 г.)</t>
  </si>
  <si>
    <t>Форма 1.4. Расчет показателя уровня надежности оказываемых услуг для 
организации по управлению единой национальной (общероссийской) электрической 
сетью, долгосрочный период регулирования которой начинается с 2018 года</t>
  </si>
  <si>
    <r>
      <t>Объем недоотпущенной 
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>), МВт*час</t>
    </r>
  </si>
  <si>
    <t>Сумма произведений по столбцу 9 
и столбцу 22 формы 8.1
(Σ столбец 9 * столбец 22).
При этом учитываются только события, 
по которым значения в столбце 8 равны "В", 
а в столбце 27 равны "1"</t>
  </si>
  <si>
    <t xml:space="preserve">0,0751		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</si>
  <si>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</si>
  <si>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r>
      <t xml:space="preserve">Мероприятия, направленные
на улучшение показателя </t>
    </r>
    <r>
      <rPr>
        <vertAlign val="superscript"/>
        <sz val="10"/>
        <rFont val="Times New Roman"/>
        <family val="1"/>
        <charset val="204"/>
      </rPr>
      <t>2</t>
    </r>
  </si>
  <si>
    <t>Описание (обоснование)</t>
  </si>
  <si>
    <t>Значение показателя, 
годы:</t>
  </si>
  <si>
    <t>2019</t>
  </si>
  <si>
    <t>2020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</si>
  <si>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</si>
  <si>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</si>
  <si>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</si>
  <si>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</si>
  <si>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</si>
  <si>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ООО "Региональная сетевая компания",Воронежская область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</si>
  <si>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</si>
  <si>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</si>
  <si>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</si>
  <si>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</si>
  <si>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</si>
  <si>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</si>
  <si>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</si>
  <si>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</si>
  <si>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</si>
  <si>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</si>
  <si>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 формы п. 1  формы 1.3  приложения 1  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</si>
  <si>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</si>
  <si>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</si>
  <si>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</si>
  <si>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</si>
  <si>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</si>
  <si>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</si>
  <si>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</si>
  <si>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</si>
  <si>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</si>
  <si>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</si>
  <si>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</si>
  <si>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</si>
  <si>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</si>
  <si>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</si>
  <si>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</si>
  <si>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</si>
  <si>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</si>
  <si>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</si>
  <si>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</si>
  <si>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</si>
  <si>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</si>
  <si>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</si>
  <si>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формула 12 формы 3.1 и 3.2</t>
  </si>
  <si>
    <t>формула 11 п 3.2.1.2 (0,1Ии+0,7Ис+0,2Рс) формы 2.1 2.2 и 2.3</t>
  </si>
  <si>
    <t>2022 план</t>
  </si>
  <si>
    <t>2023 план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</si>
  <si>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</si>
  <si>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</si>
  <si>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</si>
  <si>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</si>
  <si>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</si>
  <si>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</si>
  <si>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 xml:space="preserve">Форма 8.1.1. Ведомость присоединений потребителей услуг сетевой организации (наименование) за </t>
  </si>
  <si>
    <t>месяц</t>
  </si>
  <si>
    <t xml:space="preserve"> года</t>
  </si>
  <si>
    <t>№ п/п</t>
  </si>
  <si>
    <t>Наименование структурной единицы сетевой организации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</si>
  <si>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</si>
  <si>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</si>
  <si>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</si>
  <si>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</si>
  <si>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</si>
  <si>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</si>
  <si>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</si>
  <si>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</si>
  <si>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</si>
  <si>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</si>
  <si>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</si>
  <si>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</si>
  <si>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СН2 (6 - 20 кВ)</t>
  </si>
  <si>
    <t>НН 
(ниже 1 кВ)</t>
  </si>
  <si>
    <t>РСК</t>
  </si>
  <si>
    <t>ПС110/35/10 №15</t>
  </si>
  <si>
    <t>ВЛ-35-16</t>
  </si>
  <si>
    <t>Стрелица</t>
  </si>
  <si>
    <t>Северная</t>
  </si>
  <si>
    <t>ВЛ-35-5</t>
  </si>
  <si>
    <t>Орлов лог</t>
  </si>
  <si>
    <t>Белый колодец</t>
  </si>
  <si>
    <t>ВЛ-35-15</t>
  </si>
  <si>
    <t>Латная</t>
  </si>
  <si>
    <t>ПС110/35/10 №31</t>
  </si>
  <si>
    <t>ВЛ-10-5</t>
  </si>
  <si>
    <t>ТП-5-</t>
  </si>
  <si>
    <t>ПС110 Радуга</t>
  </si>
  <si>
    <t>ВЛ-10-6</t>
  </si>
  <si>
    <t>ТП-6-2</t>
  </si>
  <si>
    <t>ТП-6-4</t>
  </si>
  <si>
    <t>ВЛ-10-7</t>
  </si>
  <si>
    <t>ТП-7-1</t>
  </si>
  <si>
    <t>ТП-7-3</t>
  </si>
  <si>
    <t>ПС110 Коршево</t>
  </si>
  <si>
    <t>ТП</t>
  </si>
  <si>
    <t>ПС220 Бобров</t>
  </si>
  <si>
    <t>ВЛ-10-27</t>
  </si>
  <si>
    <t>13</t>
  </si>
  <si>
    <t>ВЛ-10-25</t>
  </si>
  <si>
    <t>14</t>
  </si>
  <si>
    <t>ПС110 Грибановка</t>
  </si>
  <si>
    <t>15</t>
  </si>
  <si>
    <t>ПС-35 Средний икорец</t>
  </si>
  <si>
    <t>ВЛ-10-2</t>
  </si>
  <si>
    <t>16</t>
  </si>
  <si>
    <t>ПС110 Верхняя Хава</t>
  </si>
  <si>
    <t>ВЛ-10-22</t>
  </si>
  <si>
    <t>17</t>
  </si>
  <si>
    <t>Нововоронежская АЭС</t>
  </si>
  <si>
    <t>ВЛ-110 Бобров</t>
  </si>
  <si>
    <t>Заводская</t>
  </si>
  <si>
    <t>18</t>
  </si>
  <si>
    <t>РП-31 РП 59 РУ-6кВ ВГЭС</t>
  </si>
  <si>
    <t xml:space="preserve">ТП-1901 
</t>
  </si>
  <si>
    <t>19</t>
  </si>
  <si>
    <t>ПС35/6 №4</t>
  </si>
  <si>
    <t>ВЛ-6-8
ВЛ-6-9</t>
  </si>
  <si>
    <t>20</t>
  </si>
  <si>
    <t>ВО-Архангельское РУ 0,4 кВ ТП 25 кВА №1-8 на ВЛ-10 кВ №1 ПС 110 кВ Архангельское</t>
  </si>
  <si>
    <t>21</t>
  </si>
  <si>
    <t>ВО-Листопадовка-Башня РУ 0,4 кВ ТП 25 кВА №5-1 на ВЛ-10 кВ №5 ПС 110 кВ Листопадовка</t>
  </si>
  <si>
    <t>22</t>
  </si>
  <si>
    <t>ВО-Малые Алабухи ПКУ 10 кВ ТП 25 кВА №5-11 на ВЛ-10 кВ №5 ПС 35 кВ Б. Алабухи</t>
  </si>
  <si>
    <t>23</t>
  </si>
  <si>
    <t>ВО-Еланьколено Энерго РУ 0,4 кВ ТП 25 кВА №4-1 на ВЛ-10 кВ №4 ПС 110 кВ Е-Колено-тяговая</t>
  </si>
  <si>
    <t>24</t>
  </si>
  <si>
    <t>ВО-Московский второй РУ 0,4 кВ ТП 25 кВА №4-1 на ВЛ-10 кВ №4 ПС 35 кВ Подгорное</t>
  </si>
  <si>
    <t>25</t>
  </si>
  <si>
    <t>ВО-Верхняя Тишанка РУ 0,4 кВ ТП 25 кВА  на ВЛ-10 кВ №2 ПС 35 кВ Тишанка</t>
  </si>
  <si>
    <t>26</t>
  </si>
  <si>
    <t>ВО-Новая Чигла ПКУ 10 кВ ТП 25 кВА  на ВЛ-10 кВ №6 ПС 35 кВ Чигла</t>
  </si>
  <si>
    <t>27</t>
  </si>
  <si>
    <t>ВО-Веревкин ПКУ 10 кВ ТП 25 кВА  на ВЛ-10 кВ №8 ПС 110 кВ Докучаево</t>
  </si>
  <si>
    <t>28</t>
  </si>
  <si>
    <t>ВО-Братки РУ 0,4 кВ ТП 25 кВА №3-29 на ВЛ-10 кВ №3 ПС 110 кВ Терновка</t>
  </si>
  <si>
    <t>29</t>
  </si>
  <si>
    <t>ВО-Козловка РУ 0,4 кВ ТП 25 кВА №5-6 на ВЛ-10 кВ №5 ПС 35 кВ Козловка</t>
  </si>
  <si>
    <t>30</t>
  </si>
  <si>
    <t>ВО-Народное РУ 0,4 кВ ТП 25 кВА №1-16 на ВЛ-10 кВ №1 ПС 110 кВ Народное</t>
  </si>
  <si>
    <t>31</t>
  </si>
  <si>
    <t>ВО-Русаново РУ 0,4 кВ ТП 25 кВА №4-2 на ВЛ-10 кВ №4 ПС 35 кВ Есипово</t>
  </si>
  <si>
    <t>32</t>
  </si>
  <si>
    <t>ВО-Терновка РУ 0,4 кВ ТП 25 кВА №1-7 на ВЛ-10 кВ №1 ПС 110 кВ Терновка</t>
  </si>
  <si>
    <t>33</t>
  </si>
  <si>
    <t>ВО-Дядин РУ 0,4 кВ ТП 25 кВА №109 на ОВЛ-10 кВ №1 ПС 35 кВ Радченская</t>
  </si>
  <si>
    <t>34</t>
  </si>
  <si>
    <t>ВО-Филоново РУ 0,4 кВ ТП 25 кВА №711 на ВЛ-10 кВ №7 ПС 110 кВ Богучар</t>
  </si>
  <si>
    <t>35</t>
  </si>
  <si>
    <t>ВО-Васильевка РУ 0,4 кВ ТП 25 кВА №611 на ВЛ-10 кВ №6 ПС 35 кВ Васильевка</t>
  </si>
  <si>
    <t>36</t>
  </si>
  <si>
    <t>ВО-Комсомольский РУ 0,4 кВ ТП 25 кВА №110 на ВЛ-10 кВ №1 ПС 110 кВ Н.Кисляй</t>
  </si>
  <si>
    <t>37</t>
  </si>
  <si>
    <t>ВО-Нижний Кисляй РУ 0,4 кВ ТП 25 кВА №608 на ВЛ-10 кВ №6 ПС 110 кВ Н.Кисляй</t>
  </si>
  <si>
    <t>38</t>
  </si>
  <si>
    <t>ВО-Верхний Мамон Больница ПКУ 10 кВ на ВЛ-10 кВ №3 ПС 110 кВ В. Мамон в сторону СТП 25 кВА №302</t>
  </si>
  <si>
    <t>39</t>
  </si>
  <si>
    <t>ВО-Гороховка ПКУ 10 кВ ТП 25 кВА №201 на ВЛ-10 кВ №2 ПС 110 кВ Дерезовка</t>
  </si>
  <si>
    <t>40</t>
  </si>
  <si>
    <t>ВО-Лещаное РУ 0,4 кВ ТП 25 кВА №506 на ВЛ-10 кВ №5 ПС 110 кВ Воробьёвка</t>
  </si>
  <si>
    <t>41</t>
  </si>
  <si>
    <t>ВО-Старая Криуша РУ 0,4 кВ ТП 25 кВА №1104 на ВЛ-10 кВ №11 ПС 35 кВ Старая Криуша</t>
  </si>
  <si>
    <t>42</t>
  </si>
  <si>
    <t>ВО-Липовка РУ 0,4 кВ ТП 25 кВА №5-5 на ВЛ-10 кВ №5 ПС 35 кВ Липовка</t>
  </si>
  <si>
    <t>43</t>
  </si>
  <si>
    <t>ВО-Дегтярное ПКУ 10 кВ ТП 25 кВА №14-03 на ВЛ-10 кВ №14 ПС 35 кВ Тхоревка</t>
  </si>
  <si>
    <t>44</t>
  </si>
  <si>
    <t>ВО-Каменка Башня РУ 0,4 кВ ТП 25 кВА №17-22 на ВЛ-10 кВ №17 ПС 110 кВ Каменка</t>
  </si>
  <si>
    <t>45</t>
  </si>
  <si>
    <t>ВО-Писаревка РУ 0,4 кВ ТП 25 кВА №2-06 на ВЛ-10 кВ №2 ПС 35 кВ Талы</t>
  </si>
  <si>
    <t>46</t>
  </si>
  <si>
    <t>ВО-Талы ПКУ 10 кВ ТП 25 кВА №314 на ВЛ-10 кВ №3 ПС 35 кВ Талы</t>
  </si>
  <si>
    <t>47</t>
  </si>
  <si>
    <t>ВО-Владимировка РУ 0,4 кВ ТП 25 кВА №2-2 на ВЛ-10 кВ №2 ПС 35 кВ Липовка</t>
  </si>
  <si>
    <t>48</t>
  </si>
  <si>
    <t>ВО-Дракино РУ 0,4 кВ ТП 25 кВА №8-18 на ВЛ-10 кВ №8 ПС 110 кВ Давыдовка</t>
  </si>
  <si>
    <t>49</t>
  </si>
  <si>
    <t>ВО-Ермоловка ПКУ 10 кВ ТП 25 кВА №4-42 на ВЛ-10 кВ №4 ПС 110 кВ Давыдовка</t>
  </si>
  <si>
    <t>50</t>
  </si>
  <si>
    <t>ВО-Маяк РУ 0,4 кВ ТП 25 кВА №2-11 на ВЛ-10 кВ №2 ПС 35 кВ Средний Икорец</t>
  </si>
  <si>
    <t>51</t>
  </si>
  <si>
    <t>ВО-Средний Икорец РУ 0,4 кВ ТП 25 кВА №6-17 на ВЛ-10 кВ №6 ПС 35 кВ Средний Икорец</t>
  </si>
  <si>
    <t>52</t>
  </si>
  <si>
    <t>ВО-Цюрупы-башня ПКУ 10 кВ ТП 25 кВА №5-2 на ВЛ-10 кВ №5 ПС 35 кВ Средний Икорец</t>
  </si>
  <si>
    <t>53</t>
  </si>
  <si>
    <t>ВО-Щучье РУ 0,4 кВ ТП 25 кВА №2-12 на ВЛ-10 кВ №2 ПС 35 кВ Петровское</t>
  </si>
  <si>
    <t>54</t>
  </si>
  <si>
    <t>ВО-свх.Лискинский ПКУ 6 кВ ТП 25 кВА №312 на ВЛ-6 кВ №3 ПС 110 кВ МЭЗ</t>
  </si>
  <si>
    <t>55</t>
  </si>
  <si>
    <t>ВО-Андриановка РУ 0,4 кВ ТП 25 кВА №3-03 на ВЛ-10 кВ №3 ПС 35 кВ Юрасовка</t>
  </si>
  <si>
    <t>56</t>
  </si>
  <si>
    <t>ВО-Ездочное РУ 0,4 кВ ТП 40 кВА №1-9 на ВЛ-10 кВ №1 ПС 110 кВ Коротояк</t>
  </si>
  <si>
    <t>57</t>
  </si>
  <si>
    <t>ВО-Коротояк РУ 0,4 кВ ТП 25 кВА №3-2 на ВЛ-10 кВ №3 ПС 110 кВ Коротояк</t>
  </si>
  <si>
    <t>58</t>
  </si>
  <si>
    <t>ВО-Перевальное РУ 0,4 кВ ТП 25 кВА №17-25 на ВЛ-10 кВ №17 ПС 110 кВ Подгорное</t>
  </si>
  <si>
    <t>59</t>
  </si>
  <si>
    <t>ВО-Сергеевка РУ 0,4 кВ ТП 25 кВА №7-5 на ВЛ-10 кВ №7 ПС 35 кВ Сергеевка</t>
  </si>
  <si>
    <t>60</t>
  </si>
  <si>
    <t>ВО-Екатериновка РУ 0,4 кВ ТП 25 кВА №1-14 на ВЛ-10 кВ №1 ПС 35 кВ Лизиновка</t>
  </si>
  <si>
    <t>61</t>
  </si>
  <si>
    <t>ВО-Ивановка РУ 0,4 кВ ТП 25 кВА №1-07 на ВЛ-10 кВ №1 ПС 110 кВ Новая Калитва</t>
  </si>
  <si>
    <t>62</t>
  </si>
  <si>
    <t>ВО-Лизиновка РУ 0,4 кВ ТП 25 кВА №4-01 на ВЛ-10 кВ №4 ПС 35 кВ Лизиновка</t>
  </si>
  <si>
    <t>63</t>
  </si>
  <si>
    <t>ВО-Райновское РУ 0,4 кВ ТП 25 кВА №4-04 на ВЛ-10 кВ №4 ПС 110 кВ Райновская</t>
  </si>
  <si>
    <t>64</t>
  </si>
  <si>
    <t>ВО-Россошь-Башня РУ 0,4 кВ ТП 25 кВА №3-01 на ВЛ-10 кВ №3 ПС 110 кВ ПТФ</t>
  </si>
  <si>
    <t>65</t>
  </si>
  <si>
    <t>ВО-Россошь-Дача ПКУ 10 кВ ТП 25 кВА №5-43 на ВЛ-10 кВ №5 ПС 110 кВ Россошь</t>
  </si>
  <si>
    <t>66</t>
  </si>
  <si>
    <t>ВО-Чагари РУ 0,4 кВ ТП 25 кВА №1-12 на ВЛ-10 кВ №4 ПС 35 кВ Александровка</t>
  </si>
  <si>
    <t>67</t>
  </si>
  <si>
    <t>ВО-Графская РУ 0,4 кВ №1 ТП 25 кВА на ВЛ-6 кВ ПС 110кВ № 11 Краснолесное</t>
  </si>
  <si>
    <t>68</t>
  </si>
  <si>
    <t>ВО-Можайское ПКУ 10 кВ ТП 25 кВА  на ВЛ-10 кВ №5 ПС 35 кВ Запрудская</t>
  </si>
  <si>
    <t>69</t>
  </si>
  <si>
    <t>ВО-Левая Россошь ПКУ 10 кВ ТП 25 кВА  на ВЛ-10 кВ №2 ПС 35 кВ Левая Россошь</t>
  </si>
  <si>
    <t>70</t>
  </si>
  <si>
    <t>ВО-Верхнее Турово РУ 0,4 кВ ТП 25 кВА №602 на ВЛ-10 кВ №6 ПС 35 кВ Турово-2</t>
  </si>
  <si>
    <t>71</t>
  </si>
  <si>
    <t>ВО-Нижнедевицк РУ 0,4 кВ ТП 25 кВА №2-10 на ВЛ-10 кВ №2 ПС 110 кВ Нижнедевицк</t>
  </si>
  <si>
    <t>72</t>
  </si>
  <si>
    <t>ВО-Дмитриевка ПКУ 10 кВ ТП 25 кВА №520 на ВЛ-10 кВ №5 ПС 110 кВ Панино</t>
  </si>
  <si>
    <t>73</t>
  </si>
  <si>
    <t>ВО-Красный Лиман РУ 0,4 кВ ТП 25 кВА №706 на ВЛ-10 кВ №7 ПС 35 кВ Кр.Лиман</t>
  </si>
  <si>
    <t>74</t>
  </si>
  <si>
    <t>ВО-Криуша РУ 0,4 кВ ТП 25 кВА №502 на ВЛ-10 кВ №5 ПС 35 кВ Криуша</t>
  </si>
  <si>
    <t>75</t>
  </si>
  <si>
    <t>ВО-Борщево РУ 0,4 кВ ТП 25 кВА №3-5 на ВЛ-10 кВ №3 ПС 110 кВ Щучье</t>
  </si>
  <si>
    <t>76</t>
  </si>
  <si>
    <t>ВО-Карачун ПКУ 10 кВ ТП 25 кВА №482 на ВЛ-10 кВ №1 ПС 110 кВ Рамонь-2</t>
  </si>
  <si>
    <t>77</t>
  </si>
  <si>
    <t>ВО-Чертовицы ПКУ 10 кВ ТП 25 кВА №772 на ВЛ-10 кВ №7 ПС 35 кВ Новоживотинное</t>
  </si>
  <si>
    <t>78</t>
  </si>
  <si>
    <t>ВО-Репьевка РУ 0,4 кВ ТП 25 кВА №8-10 на ВЛ-10 кВ №8 ПС 35 кВ Репьевка</t>
  </si>
  <si>
    <t>79</t>
  </si>
  <si>
    <t>ВО-Старая Ведуга РУ 0,4 кВ ТП 16 кВА №335 на ВЛ-10 кВ №4 ПС 35 кВ Старая Ведуга</t>
  </si>
  <si>
    <t>80</t>
  </si>
  <si>
    <t>ВО-Семидесятное РУ 0,4 кВ ТП 25 кВА  на ВЛ-10 кВ №4 ПС 35 кВ Семидесятное</t>
  </si>
  <si>
    <t>81</t>
  </si>
  <si>
    <t>ВО-Яблочное РУ 0,4 кВ ТП 25 кВА  на ВЛ-10 кВ №4 ПС 35 кВ Яблочное</t>
  </si>
  <si>
    <t>82</t>
  </si>
  <si>
    <t>ТП №607 от опоры 1.3 ОВЛ 10кВ от опоры 92 ВЛ-10-6 ПС Красный Лиман</t>
  </si>
  <si>
    <t>83</t>
  </si>
  <si>
    <t>ЗТП №608 от опоры 121 ВЛ-10-6 ПС Красный Лиман</t>
  </si>
  <si>
    <t>84</t>
  </si>
  <si>
    <t>ПС 110 кВ "Никольская" ВЛ-10 кВ №1 ТП №372</t>
  </si>
  <si>
    <t>85</t>
  </si>
  <si>
    <t>ПС 110 кВ "Никольская" ВЛ-10 кВ №8 ТП №372</t>
  </si>
  <si>
    <t>86</t>
  </si>
  <si>
    <t>ПКУ оп. 57 ВЛ-10-2 ПС Новоживотинное</t>
  </si>
  <si>
    <t>87</t>
  </si>
  <si>
    <t>ПКУ оп. 76 ВЛ-10-5 ПС Новоживотинное</t>
  </si>
  <si>
    <t>88</t>
  </si>
  <si>
    <t>ПКУ оп. 32 ВЛ-10-9 ПС Студенческая</t>
  </si>
  <si>
    <t>89</t>
  </si>
  <si>
    <t>ТП-1787 РУ-6кВ ввод от ТП-1099 АО "ВГЭС"</t>
  </si>
  <si>
    <t>90</t>
  </si>
  <si>
    <t>ТП №1099 Т1,Т2</t>
  </si>
  <si>
    <t>91</t>
  </si>
  <si>
    <t>ТП №1100</t>
  </si>
  <si>
    <t>92</t>
  </si>
  <si>
    <t>ПС 110кВ №25 КЛ-6кВ №22 ТП-6/0,4кВ ул.Кривошеина</t>
  </si>
  <si>
    <t>93</t>
  </si>
  <si>
    <t>ПС 110кВ №25 КЛ-6кВ №77 ТП-6/0,4кВ ул.Кривошеина</t>
  </si>
  <si>
    <t>94</t>
  </si>
  <si>
    <t>ТП №1842 "ЖК Чемпион", ул. Ржевская, РУ 0,4 кВ Ввод Т 1</t>
  </si>
  <si>
    <t>95</t>
  </si>
  <si>
    <t>РП пер. Здоровья от КЛ 6-31</t>
  </si>
  <si>
    <t>96</t>
  </si>
  <si>
    <t>РП пер. Здоровья от КЛ 6-45</t>
  </si>
  <si>
    <t>97</t>
  </si>
  <si>
    <t>ТП №1778 от РП 41 и ТП 1085 ВГЭС ("ИП Казьмин", ул. Ильюшина, 9)</t>
  </si>
  <si>
    <t>98</t>
  </si>
  <si>
    <t>ТП №607 ПКУ ВЛ-10-6 ПС Красный Лиман</t>
  </si>
  <si>
    <t>99</t>
  </si>
  <si>
    <t>100</t>
  </si>
  <si>
    <t>ПКУ от опоры 103 ВЛ 10кВ № 2 ПС Рождественская Хава</t>
  </si>
  <si>
    <t>101</t>
  </si>
  <si>
    <t>ПКУ от опоры 5-14 ВЛ 6кВ № 6 ПС № 24 Плотина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</si>
  <si>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</si>
  <si>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</si>
  <si>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 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</si>
  <si>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</si>
  <si>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</si>
  <si>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</si>
  <si>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</si>
  <si>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</si>
  <si>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</si>
  <si>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</si>
  <si>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В соответствии с заключенными договорами по передаче электрической 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</si>
  <si>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</si>
  <si>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 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</si>
  <si>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</si>
  <si>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</si>
  <si>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</si>
  <si>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</si>
  <si>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</si>
  <si>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 xml:space="preserve">Форма 9.1. Группы территориальных сетевых организаций,
имеющих сопоставимые друг с другом характеристики
и (или) условия деятельности, сформированные по показателю
средней продолжительности прекращения передачи
электрической энергии на точку поставки (Пsaidi)
</t>
  </si>
  <si>
    <t>N пп</t>
  </si>
  <si>
    <t>Группы территориальных сетевых организаций &lt;1&gt;:</t>
  </si>
  <si>
    <t xml:space="preserve">ЛЭП 10 км и более и менее 7500 км,
доля КЛ 30% и более
</t>
  </si>
  <si>
    <t>Директор                  Любаев М.И.</t>
  </si>
  <si>
    <t xml:space="preserve">Форма 9.2. Группы территориальных сетевых организаций,
имеющих сопоставимые друг с другом характеристики
и (или) условия деятельности, сформированные по показателю
средней частоты прекращения передачи электрической
энергии на точку поставки (Пsaifi)
</t>
  </si>
  <si>
    <t xml:space="preserve">ь  </t>
  </si>
  <si>
    <t>ЛЭП от 10 км и более и менее 100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</si>
</sst>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.0000000"/>
    <numFmt numFmtId="182" formatCode="0.0000"/>
    <numFmt numFmtId="183" formatCode="0.000"/>
    <numFmt numFmtId="184" formatCode="0.0"/>
  </numFmts>
  <fonts count="3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i/>
      <sz val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25" fillId="0" borderId="0"/>
    <xf numFmtId="0" fontId="13" fillId="0" borderId="0" applyFill="0" applyProtection="0"/>
    <xf numFmtId="0" fontId="26" fillId="0" borderId="0"/>
    <xf numFmtId="0" fontId="25" fillId="0" borderId="0"/>
    <xf numFmtId="0" fontId="7" fillId="0" borderId="0"/>
  </cellStyleXfs>
  <cellXfs count="39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5" xfId="3" applyFill="1" applyBorder="1" applyAlignment="1">
      <alignment horizontal="center" vertical="center" textRotation="90" wrapText="1"/>
    </xf>
    <xf numFmtId="0" fontId="27" fillId="0" borderId="16" xfId="3" applyFont="1" applyFill="1" applyBorder="1" applyAlignment="1">
      <alignment vertical="top" wrapText="1"/>
    </xf>
    <xf numFmtId="0" fontId="27" fillId="0" borderId="16" xfId="3" applyFont="1" applyFill="1" applyBorder="1" applyAlignment="1">
      <alignment horizontal="center" vertical="top" wrapText="1"/>
    </xf>
    <xf numFmtId="0" fontId="27" fillId="0" borderId="16" xfId="3" applyFont="1" applyFill="1" applyBorder="1" applyAlignment="1">
      <alignment horizontal="center" wrapText="1"/>
    </xf>
    <xf numFmtId="0" fontId="25" fillId="0" borderId="17" xfId="1" applyFill="1" applyBorder="1" applyAlignment="1">
      <alignment horizontal="left" vertical="top" wrapText="1"/>
    </xf>
    <xf numFmtId="0" fontId="13" fillId="0" borderId="11" xfId="2" applyFill="1" applyBorder="1" applyAlignment="1" applyProtection="1">
      <alignment horizontal="left" vertical="top" wrapText="1"/>
    </xf>
    <xf numFmtId="0" fontId="25" fillId="0" borderId="17" xfId="4" applyFill="1" applyBorder="1" applyAlignment="1">
      <alignment horizontal="left" vertical="top" wrapText="1"/>
    </xf>
    <xf numFmtId="16" fontId="25" fillId="0" borderId="17" xfId="4" applyNumberForma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28" fillId="0" borderId="0" xfId="0" applyFont="1"/>
    <xf numFmtId="0" fontId="29" fillId="0" borderId="0" xfId="0" applyFont="1"/>
    <xf numFmtId="0" fontId="26" fillId="0" borderId="0" xfId="3" applyFill="1" applyBorder="1" applyAlignment="1">
      <alignment horizontal="center" textRotation="90" wrapText="1"/>
    </xf>
    <xf numFmtId="0" fontId="27" fillId="0" borderId="0" xfId="3" applyFont="1" applyFill="1" applyBorder="1" applyAlignment="1">
      <alignment horizontal="center" wrapText="1"/>
    </xf>
    <xf numFmtId="0" fontId="25" fillId="0" borderId="0" xfId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0" xfId="5" applyFont="1" applyAlignment="1">
      <alignment horizontal="right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12" xfId="0" applyFont="1" applyBorder="1"/>
    <xf numFmtId="0" fontId="0" fillId="0" borderId="12" xfId="0" applyBorder="1" applyAlignment="1">
      <alignment horizontal="center" vertical="center"/>
    </xf>
    <xf numFmtId="0" fontId="31" fillId="0" borderId="12" xfId="0" applyFont="1" applyBorder="1" applyAlignment="1">
      <alignment horizontal="justify" vertical="center" wrapText="1"/>
    </xf>
    <xf numFmtId="0" fontId="3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wrapText="1"/>
    </xf>
    <xf numFmtId="0" fontId="24" fillId="3" borderId="12" xfId="0" applyFont="1" applyFill="1" applyBorder="1"/>
    <xf numFmtId="0" fontId="1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7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" fontId="12" fillId="3" borderId="13" xfId="0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center" vertical="top"/>
    </xf>
    <xf numFmtId="182" fontId="9" fillId="3" borderId="1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9" fillId="3" borderId="1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183" fontId="9" fillId="3" borderId="12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83" fontId="21" fillId="0" borderId="2" xfId="0" applyNumberFormat="1" applyFont="1" applyFill="1" applyBorder="1" applyAlignment="1">
      <alignment horizontal="center" vertical="center"/>
    </xf>
    <xf numFmtId="183" fontId="21" fillId="0" borderId="13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 vertical="top"/>
    </xf>
    <xf numFmtId="0" fontId="9" fillId="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2" fontId="9" fillId="3" borderId="12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184" fontId="2" fillId="3" borderId="2" xfId="0" applyNumberFormat="1" applyFont="1" applyFill="1" applyBorder="1" applyAlignment="1">
      <alignment horizontal="center" vertical="top"/>
    </xf>
    <xf numFmtId="184" fontId="2" fillId="3" borderId="13" xfId="0" applyNumberFormat="1" applyFont="1" applyFill="1" applyBorder="1" applyAlignment="1">
      <alignment horizontal="center" vertical="top"/>
    </xf>
    <xf numFmtId="184" fontId="2" fillId="3" borderId="1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6" fillId="0" borderId="21" xfId="3" applyFill="1" applyBorder="1" applyAlignment="1">
      <alignment horizontal="center" vertical="center" wrapText="1"/>
    </xf>
    <xf numFmtId="0" fontId="26" fillId="0" borderId="22" xfId="3" applyFill="1" applyBorder="1" applyAlignment="1">
      <alignment horizontal="center" vertical="center" wrapText="1"/>
    </xf>
    <xf numFmtId="0" fontId="26" fillId="0" borderId="23" xfId="3" applyFill="1" applyBorder="1" applyAlignment="1">
      <alignment horizontal="center" vertical="center" wrapText="1"/>
    </xf>
    <xf numFmtId="0" fontId="26" fillId="0" borderId="18" xfId="3" applyFill="1" applyBorder="1" applyAlignment="1">
      <alignment horizontal="center" vertical="center" textRotation="90" wrapText="1"/>
    </xf>
    <xf numFmtId="0" fontId="26" fillId="0" borderId="19" xfId="3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6" fillId="0" borderId="24" xfId="3" applyFill="1" applyBorder="1" applyAlignment="1">
      <alignment horizontal="center" vertical="center" wrapText="1"/>
    </xf>
    <xf numFmtId="0" fontId="26" fillId="0" borderId="25" xfId="3" applyFill="1" applyBorder="1" applyAlignment="1">
      <alignment horizontal="center" vertical="center" wrapText="1"/>
    </xf>
    <xf numFmtId="0" fontId="26" fillId="0" borderId="20" xfId="3" applyFill="1" applyBorder="1" applyAlignment="1">
      <alignment horizontal="center" vertical="center" wrapText="1"/>
    </xf>
    <xf numFmtId="0" fontId="26" fillId="0" borderId="26" xfId="3" applyFill="1" applyBorder="1" applyAlignment="1">
      <alignment horizontal="center" vertical="center" wrapText="1"/>
    </xf>
    <xf numFmtId="0" fontId="26" fillId="0" borderId="27" xfId="3" applyFill="1" applyBorder="1" applyAlignment="1">
      <alignment horizontal="center" vertical="center" wrapText="1"/>
    </xf>
    <xf numFmtId="0" fontId="26" fillId="0" borderId="28" xfId="3" applyFill="1" applyBorder="1" applyAlignment="1">
      <alignment horizontal="center" vertical="center" wrapText="1"/>
    </xf>
    <xf numFmtId="0" fontId="26" fillId="0" borderId="20" xfId="3" applyFill="1" applyBorder="1" applyAlignment="1">
      <alignment horizontal="center" vertical="center" textRotation="90" wrapText="1"/>
    </xf>
    <xf numFmtId="0" fontId="26" fillId="0" borderId="15" xfId="3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" xfId="0" applyBorder="1"/>
    <xf numFmtId="49" fontId="0" fillId="0" borderId="2" xfId="0" applyNumberFormat="1" applyBorder="1"/>
    <xf numFmtId="49" fontId="0" fillId="0" borderId="13" xfId="0" applyNumberFormat="1" applyBorder="1"/>
    <xf numFmtId="49" fontId="0" fillId="0" borderId="1" xfId="0" applyNumberFormat="1" applyBorder="1"/>
    <xf numFmtId="49" fontId="29" fillId="0" borderId="2" xfId="0" applyNumberFormat="1" applyFont="1" applyBorder="1"/>
    <xf numFmtId="49" fontId="29" fillId="0" borderId="13" xfId="0" applyNumberFormat="1" applyFont="1" applyBorder="1"/>
    <xf numFmtId="49" fontId="29" fillId="0" borderId="1" xfId="0" applyNumberFormat="1" applyFont="1" applyBorder="1"/>
    <xf numFmtId="0" fontId="26" fillId="0" borderId="20" xfId="3" applyFill="1" applyBorder="1" applyAlignment="1">
      <alignment horizontal="center" textRotation="90" wrapText="1"/>
    </xf>
    <xf numFmtId="0" fontId="26" fillId="0" borderId="15" xfId="3" applyFill="1" applyBorder="1" applyAlignment="1">
      <alignment horizontal="center" textRotation="90" wrapText="1"/>
    </xf>
    <xf numFmtId="0" fontId="28" fillId="0" borderId="0" xfId="0" applyFont="1"/>
    <xf numFmtId="0" fontId="1" fillId="2" borderId="0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wrapText="1"/>
    </xf>
    <xf numFmtId="0" fontId="23" fillId="2" borderId="1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2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33" fillId="2" borderId="12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wrapText="1"/>
    </xf>
    <xf numFmtId="0" fontId="3" fillId="2" borderId="13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5" fillId="2" borderId="3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3" fillId="2" borderId="8" xfId="0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"/>
  <sheetViews>
    <sheetView workbookViewId="0">
      <selection activeCell="F5" sqref="F5:CU5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</row>
    <row r="3" spans="1:104" s="1" customFormat="1" ht="15.75" x14ac:dyDescent="0.25">
      <c r="A3" s="108" t="s">
        <v>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9" t="s">
        <v>54</v>
      </c>
      <c r="CH3" s="109"/>
      <c r="CI3" s="109"/>
      <c r="CJ3" s="109"/>
      <c r="CK3" s="109"/>
      <c r="CL3" s="109"/>
      <c r="CM3" s="109"/>
      <c r="CN3" s="109"/>
      <c r="CO3" s="109"/>
      <c r="CP3" s="109"/>
      <c r="CQ3" s="110" t="s">
        <v>55</v>
      </c>
      <c r="CR3" s="110"/>
      <c r="CS3" s="110"/>
      <c r="CT3" s="110"/>
      <c r="CU3" s="110"/>
      <c r="CV3" s="110"/>
      <c r="CW3" s="110"/>
      <c r="CX3" s="110"/>
      <c r="CY3" s="110"/>
      <c r="CZ3" s="110"/>
    </row>
    <row r="5" spans="1:104" ht="15.75" x14ac:dyDescent="0.25">
      <c r="F5" s="111" t="s">
        <v>56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104" s="29" customFormat="1" ht="12.75" x14ac:dyDescent="0.2">
      <c r="F6" s="112" t="s">
        <v>57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7" spans="1:104" s="1" customFormat="1" ht="15.75" x14ac:dyDescent="0.25"/>
    <row r="8" spans="1:104" s="4" customFormat="1" ht="45" customHeight="1" x14ac:dyDescent="0.2">
      <c r="A8" s="113" t="s">
        <v>58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  <c r="AC8" s="113" t="s">
        <v>59</v>
      </c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13" t="s">
        <v>60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5"/>
    </row>
    <row r="9" spans="1:104" s="4" customFormat="1" x14ac:dyDescent="0.2">
      <c r="A9" s="116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>
        <v>2</v>
      </c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>
        <v>3</v>
      </c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</row>
    <row r="10" spans="1:104" x14ac:dyDescent="0.25">
      <c r="A10" s="117" t="s">
        <v>27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>
        <v>0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20"/>
      <c r="BG10" s="121">
        <v>237</v>
      </c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</row>
    <row r="11" spans="1:104" x14ac:dyDescent="0.25">
      <c r="A11" s="117" t="s">
        <v>28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>
        <v>7.58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0"/>
      <c r="BG11" s="121">
        <v>237</v>
      </c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</row>
    <row r="12" spans="1:104" x14ac:dyDescent="0.25">
      <c r="A12" s="117" t="s">
        <v>29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>
        <v>2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1">
        <v>252</v>
      </c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</row>
    <row r="13" spans="1:104" x14ac:dyDescent="0.25">
      <c r="A13" s="117" t="s">
        <v>32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>
        <v>0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121">
        <v>252</v>
      </c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</row>
    <row r="14" spans="1:104" x14ac:dyDescent="0.25">
      <c r="A14" s="117" t="s">
        <v>61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>
        <v>1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20"/>
      <c r="BG14" s="121">
        <v>252</v>
      </c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</row>
    <row r="15" spans="1:104" x14ac:dyDescent="0.25">
      <c r="A15" s="117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21">
        <v>0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>
        <v>252</v>
      </c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</row>
    <row r="16" spans="1:104" x14ac:dyDescent="0.25">
      <c r="A16" s="117" t="s">
        <v>63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21">
        <v>6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>
        <v>252</v>
      </c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</row>
    <row r="17" spans="1:104" x14ac:dyDescent="0.25">
      <c r="A17" s="117" t="s">
        <v>64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21">
        <v>2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>
        <v>252</v>
      </c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</row>
    <row r="18" spans="1:104" x14ac:dyDescent="0.25">
      <c r="A18" s="117" t="s">
        <v>65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21">
        <v>2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>
        <v>252</v>
      </c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</row>
    <row r="19" spans="1:104" x14ac:dyDescent="0.25">
      <c r="A19" s="117" t="s">
        <v>66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21">
        <v>0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>
        <v>335</v>
      </c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</row>
    <row r="20" spans="1:104" x14ac:dyDescent="0.25">
      <c r="A20" s="117" t="s">
        <v>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21">
        <v>0.25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>
        <v>335</v>
      </c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</row>
    <row r="21" spans="1:104" x14ac:dyDescent="0.25">
      <c r="A21" s="117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21">
        <v>3.08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>
        <v>335</v>
      </c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</row>
    <row r="23" spans="1:104" s="1" customFormat="1" ht="15.75" x14ac:dyDescent="0.25">
      <c r="A23" s="111" t="s">
        <v>68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 t="s">
        <v>69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</row>
    <row r="24" spans="1:104" s="9" customFormat="1" ht="12.75" x14ac:dyDescent="0.2">
      <c r="A24" s="112" t="s">
        <v>20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 t="s">
        <v>21</v>
      </c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 t="s">
        <v>22</v>
      </c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</row>
    <row r="25" spans="1:104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104" s="12" customFormat="1" ht="13.5" x14ac:dyDescent="0.2">
      <c r="F26" s="31" t="s">
        <v>70</v>
      </c>
    </row>
  </sheetData>
  <mergeCells count="54">
    <mergeCell ref="A23:AK23"/>
    <mergeCell ref="AL23:BV23"/>
    <mergeCell ref="BW23:CZ23"/>
    <mergeCell ref="A24:AK24"/>
    <mergeCell ref="AL24:BV24"/>
    <mergeCell ref="BW24:CZ24"/>
    <mergeCell ref="A20:AB20"/>
    <mergeCell ref="AC20:BF20"/>
    <mergeCell ref="BG20:CZ20"/>
    <mergeCell ref="A21:AB21"/>
    <mergeCell ref="AC21:BF21"/>
    <mergeCell ref="BG21:CZ21"/>
    <mergeCell ref="A18:AB18"/>
    <mergeCell ref="AC18:BF18"/>
    <mergeCell ref="BG18:CZ18"/>
    <mergeCell ref="A19:AB19"/>
    <mergeCell ref="AC19:BF19"/>
    <mergeCell ref="BG19:CZ19"/>
    <mergeCell ref="A16:AB16"/>
    <mergeCell ref="AC16:BF16"/>
    <mergeCell ref="BG16:CZ16"/>
    <mergeCell ref="A17:AB17"/>
    <mergeCell ref="AC17:BF17"/>
    <mergeCell ref="BG17:CZ17"/>
    <mergeCell ref="A14:AB14"/>
    <mergeCell ref="AC14:BF14"/>
    <mergeCell ref="BG14:CZ14"/>
    <mergeCell ref="A15:AB15"/>
    <mergeCell ref="AC15:BF15"/>
    <mergeCell ref="BG15:CZ15"/>
    <mergeCell ref="A12:AB12"/>
    <mergeCell ref="AC12:BF12"/>
    <mergeCell ref="BG12:CZ12"/>
    <mergeCell ref="A13:AB13"/>
    <mergeCell ref="AC13:BF13"/>
    <mergeCell ref="BG13:CZ13"/>
    <mergeCell ref="A10:AB10"/>
    <mergeCell ref="AC10:BF10"/>
    <mergeCell ref="BG10:CZ10"/>
    <mergeCell ref="A11:AB11"/>
    <mergeCell ref="AC11:BF11"/>
    <mergeCell ref="BG11:CZ11"/>
    <mergeCell ref="A8:AB8"/>
    <mergeCell ref="AC8:BF8"/>
    <mergeCell ref="BG8:CZ8"/>
    <mergeCell ref="A9:AB9"/>
    <mergeCell ref="AC9:BF9"/>
    <mergeCell ref="BG9:CZ9"/>
    <mergeCell ref="A2:CZ2"/>
    <mergeCell ref="A3:CF3"/>
    <mergeCell ref="CG3:CP3"/>
    <mergeCell ref="CQ3:CZ3"/>
    <mergeCell ref="F5:CU5"/>
    <mergeCell ref="F6:CU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A32"/>
  <sheetViews>
    <sheetView tabSelected="1" view="pageBreakPreview" zoomScaleNormal="100" workbookViewId="0">
      <selection activeCell="BX16" sqref="BX16:CZ16"/>
    </sheetView>
  </sheetViews>
  <sheetFormatPr defaultColWidth="0.85546875" defaultRowHeight="15" x14ac:dyDescent="0.25"/>
  <cols>
    <col min="1" max="104" width="0.85546875" style="3"/>
    <col min="105" max="105" width="14.140625" style="3" customWidth="1"/>
    <col min="106" max="16384" width="0.85546875" style="3"/>
  </cols>
  <sheetData>
    <row r="1" spans="1:105" s="1" customFormat="1" ht="15.75" x14ac:dyDescent="0.25">
      <c r="CZ1" s="2" t="s">
        <v>0</v>
      </c>
    </row>
    <row r="2" spans="1:105" s="1" customFormat="1" ht="6" customHeight="1" x14ac:dyDescent="0.25">
      <c r="CZ2" s="2"/>
    </row>
    <row r="3" spans="1:105" s="12" customFormat="1" ht="12" x14ac:dyDescent="0.2">
      <c r="CZ3" s="13" t="s">
        <v>30</v>
      </c>
    </row>
    <row r="4" spans="1:105" s="1" customFormat="1" ht="15.75" x14ac:dyDescent="0.25"/>
    <row r="5" spans="1:105" s="1" customFormat="1" ht="31.5" customHeight="1" x14ac:dyDescent="0.25">
      <c r="A5" s="261" t="s">
        <v>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</row>
    <row r="6" spans="1:105" s="1" customFormat="1" ht="15.75" x14ac:dyDescent="0.25">
      <c r="F6" s="250" t="s">
        <v>56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105" s="1" customFormat="1" ht="15.75" x14ac:dyDescent="0.25">
      <c r="F7" s="112" t="s">
        <v>8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9" spans="1:105" s="4" customFormat="1" ht="31.5" customHeight="1" x14ac:dyDescent="0.2">
      <c r="A9" s="143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5"/>
      <c r="AT9" s="143" t="s">
        <v>31</v>
      </c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5"/>
      <c r="BX9" s="143" t="s">
        <v>1</v>
      </c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5"/>
    </row>
    <row r="10" spans="1:105" s="7" customFormat="1" ht="47.25" customHeight="1" x14ac:dyDescent="0.2">
      <c r="A10" s="6"/>
      <c r="B10" s="239" t="s">
        <v>9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51"/>
      <c r="AT10" s="243" t="s">
        <v>27</v>
      </c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5"/>
      <c r="BX10" s="252">
        <f>SUM('1.1'!AC10:BF21)/'1.1'!BG21</f>
        <v>7.1373134328358193E-2</v>
      </c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4"/>
    </row>
    <row r="11" spans="1:105" s="7" customFormat="1" ht="33.75" customHeight="1" x14ac:dyDescent="0.2">
      <c r="A11" s="8"/>
      <c r="B11" s="239" t="s">
        <v>10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51"/>
      <c r="AT11" s="243" t="s">
        <v>32</v>
      </c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5"/>
      <c r="BX11" s="252">
        <v>2.2574999999999998</v>
      </c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4"/>
    </row>
    <row r="12" spans="1:105" s="7" customFormat="1" ht="47.25" customHeight="1" x14ac:dyDescent="0.2">
      <c r="A12" s="8"/>
      <c r="B12" s="239" t="s">
        <v>11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51"/>
      <c r="AT12" s="243" t="s">
        <v>28</v>
      </c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5"/>
      <c r="BX12" s="252" t="s">
        <v>200</v>
      </c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4"/>
    </row>
    <row r="13" spans="1:105" s="7" customFormat="1" ht="47.25" customHeight="1" x14ac:dyDescent="0.2">
      <c r="A13" s="8"/>
      <c r="B13" s="239" t="s">
        <v>14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51"/>
      <c r="AT13" s="243" t="s">
        <v>29</v>
      </c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5"/>
      <c r="BX13" s="258">
        <v>4.2000000000000003E-2</v>
      </c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60"/>
    </row>
    <row r="14" spans="1:105" s="7" customFormat="1" ht="47.25" customHeight="1" x14ac:dyDescent="0.2">
      <c r="A14" s="8"/>
      <c r="B14" s="239" t="s">
        <v>23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51"/>
      <c r="AT14" s="243" t="s">
        <v>33</v>
      </c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5"/>
      <c r="BX14" s="236">
        <f>0.5*1+0.5*1</f>
        <v>1</v>
      </c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8"/>
      <c r="DA14" s="7" t="s">
        <v>246</v>
      </c>
    </row>
    <row r="15" spans="1:105" s="7" customFormat="1" ht="61.5" customHeight="1" x14ac:dyDescent="0.2">
      <c r="A15" s="8"/>
      <c r="B15" s="239" t="s">
        <v>24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51"/>
      <c r="AT15" s="243" t="s">
        <v>34</v>
      </c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62">
        <f>0.1*2.08+0.7*0.43+0.2*2</f>
        <v>0.90900000000000003</v>
      </c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4"/>
      <c r="DA15" s="7" t="s">
        <v>247</v>
      </c>
    </row>
    <row r="16" spans="1:105" s="7" customFormat="1" ht="31.7" customHeight="1" x14ac:dyDescent="0.2">
      <c r="A16" s="8"/>
      <c r="B16" s="244" t="s">
        <v>12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5"/>
      <c r="AT16" s="233" t="s">
        <v>35</v>
      </c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7"/>
      <c r="BX16" s="258" t="s">
        <v>228</v>
      </c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60"/>
    </row>
    <row r="17" spans="1:104" s="7" customFormat="1" ht="31.7" customHeight="1" x14ac:dyDescent="0.2">
      <c r="A17" s="8"/>
      <c r="B17" s="244" t="s">
        <v>13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5"/>
      <c r="AT17" s="233" t="s">
        <v>35</v>
      </c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7"/>
      <c r="BX17" s="236" t="s">
        <v>228</v>
      </c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8"/>
    </row>
    <row r="18" spans="1:104" s="7" customFormat="1" ht="31.7" customHeight="1" x14ac:dyDescent="0.2">
      <c r="A18" s="8"/>
      <c r="B18" s="244" t="s">
        <v>15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5"/>
      <c r="AT18" s="233" t="s">
        <v>35</v>
      </c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7"/>
      <c r="BX18" s="255">
        <v>1</v>
      </c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7"/>
    </row>
    <row r="19" spans="1:104" s="7" customFormat="1" ht="31.7" customHeight="1" x14ac:dyDescent="0.2">
      <c r="A19" s="8"/>
      <c r="B19" s="244" t="s">
        <v>16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5"/>
      <c r="AT19" s="233" t="s">
        <v>35</v>
      </c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7"/>
      <c r="BX19" s="255" t="s">
        <v>228</v>
      </c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7"/>
    </row>
    <row r="20" spans="1:104" s="7" customFormat="1" ht="36.75" customHeight="1" x14ac:dyDescent="0.2">
      <c r="A20" s="8"/>
      <c r="B20" s="239" t="s">
        <v>25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10"/>
      <c r="AT20" s="240" t="s">
        <v>36</v>
      </c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2"/>
      <c r="BX20" s="236" t="s">
        <v>228</v>
      </c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8"/>
    </row>
    <row r="21" spans="1:104" s="7" customFormat="1" ht="36.75" customHeight="1" x14ac:dyDescent="0.2">
      <c r="A21" s="8"/>
      <c r="B21" s="239" t="s">
        <v>26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T21" s="240" t="s">
        <v>36</v>
      </c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2"/>
      <c r="BX21" s="236">
        <v>0.79249999999999998</v>
      </c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8"/>
    </row>
    <row r="22" spans="1:104" s="7" customFormat="1" ht="33.75" customHeight="1" x14ac:dyDescent="0.2">
      <c r="A22" s="8"/>
      <c r="B22" s="232" t="s">
        <v>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5"/>
      <c r="AT22" s="240" t="s">
        <v>37</v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9"/>
      <c r="BX22" s="236">
        <v>0.64129999999999998</v>
      </c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8"/>
    </row>
    <row r="23" spans="1:104" s="7" customFormat="1" ht="33.75" customHeight="1" x14ac:dyDescent="0.2">
      <c r="A23" s="8"/>
      <c r="B23" s="232" t="s">
        <v>17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5"/>
      <c r="AT23" s="240" t="s">
        <v>37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9"/>
      <c r="BX23" s="236" t="s">
        <v>228</v>
      </c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8"/>
    </row>
    <row r="24" spans="1:104" s="7" customFormat="1" ht="33.75" customHeight="1" x14ac:dyDescent="0.2">
      <c r="A24" s="8"/>
      <c r="B24" s="232" t="s">
        <v>18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5"/>
      <c r="AT24" s="240" t="s">
        <v>37</v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9"/>
      <c r="BX24" s="236">
        <v>1</v>
      </c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8"/>
    </row>
    <row r="25" spans="1:104" s="7" customFormat="1" ht="76.5" customHeight="1" x14ac:dyDescent="0.2">
      <c r="A25" s="8"/>
      <c r="B25" s="232" t="s">
        <v>5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5"/>
      <c r="AT25" s="233" t="s">
        <v>37</v>
      </c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5"/>
      <c r="BX25" s="236">
        <v>1</v>
      </c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8"/>
    </row>
    <row r="26" spans="1:104" s="7" customFormat="1" ht="47.25" customHeight="1" x14ac:dyDescent="0.2">
      <c r="A26" s="8"/>
      <c r="B26" s="232" t="s">
        <v>4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5"/>
      <c r="AT26" s="233" t="s">
        <v>37</v>
      </c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5"/>
      <c r="BX26" s="236" t="s">
        <v>228</v>
      </c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8"/>
    </row>
    <row r="27" spans="1:104" s="7" customFormat="1" ht="47.25" customHeight="1" x14ac:dyDescent="0.2">
      <c r="A27" s="8"/>
      <c r="B27" s="232" t="s">
        <v>6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5"/>
      <c r="AT27" s="233" t="s">
        <v>37</v>
      </c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5"/>
      <c r="BX27" s="236" t="s">
        <v>228</v>
      </c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8"/>
    </row>
    <row r="28" spans="1:104" s="7" customFormat="1" ht="47.25" customHeight="1" x14ac:dyDescent="0.2">
      <c r="A28" s="8"/>
      <c r="B28" s="232" t="s">
        <v>19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5"/>
      <c r="AT28" s="233" t="s">
        <v>37</v>
      </c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5"/>
      <c r="BX28" s="236" t="s">
        <v>228</v>
      </c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8"/>
    </row>
    <row r="29" spans="1:104" x14ac:dyDescent="0.25">
      <c r="BX29" s="236" t="s">
        <v>228</v>
      </c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8"/>
    </row>
    <row r="30" spans="1:104" s="1" customFormat="1" ht="15.75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0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4" s="9" customFormat="1" ht="13.5" customHeight="1" x14ac:dyDescent="0.25">
      <c r="A31" s="112" t="s">
        <v>20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 t="s">
        <v>21</v>
      </c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04" t="s">
        <v>22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</row>
    <row r="32" spans="1:104" ht="3" customHeight="1" x14ac:dyDescent="0.25"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</row>
  </sheetData>
  <mergeCells count="68">
    <mergeCell ref="B12:AS12"/>
    <mergeCell ref="AT12:BW12"/>
    <mergeCell ref="BX12:CZ12"/>
    <mergeCell ref="B13:AS13"/>
    <mergeCell ref="AT13:BW13"/>
    <mergeCell ref="BX10:CZ10"/>
    <mergeCell ref="A5:CZ5"/>
    <mergeCell ref="AT27:BW27"/>
    <mergeCell ref="B27:AR27"/>
    <mergeCell ref="BX28:CZ28"/>
    <mergeCell ref="BX26:CZ26"/>
    <mergeCell ref="BX27:CZ27"/>
    <mergeCell ref="AT15:BW15"/>
    <mergeCell ref="BX16:CZ16"/>
    <mergeCell ref="AT22:BW22"/>
    <mergeCell ref="BX15:CZ15"/>
    <mergeCell ref="AT26:BW26"/>
    <mergeCell ref="B22:AR22"/>
    <mergeCell ref="B25:AR25"/>
    <mergeCell ref="B26:AR26"/>
    <mergeCell ref="B23:AR23"/>
    <mergeCell ref="BX13:CZ13"/>
    <mergeCell ref="BX14:CZ14"/>
    <mergeCell ref="AT16:BW16"/>
    <mergeCell ref="BX17:CZ17"/>
    <mergeCell ref="B16:AS16"/>
    <mergeCell ref="BX20:CZ20"/>
    <mergeCell ref="BX23:CZ23"/>
    <mergeCell ref="BX9:CZ9"/>
    <mergeCell ref="AT9:BW9"/>
    <mergeCell ref="A9:AS9"/>
    <mergeCell ref="AT10:BW10"/>
    <mergeCell ref="B10:AS10"/>
    <mergeCell ref="F6:CU6"/>
    <mergeCell ref="F7:CU7"/>
    <mergeCell ref="B11:AS11"/>
    <mergeCell ref="AT11:BW11"/>
    <mergeCell ref="BX11:CZ11"/>
    <mergeCell ref="BX19:CZ19"/>
    <mergeCell ref="B19:AS19"/>
    <mergeCell ref="AT19:BW19"/>
    <mergeCell ref="AT18:BW18"/>
    <mergeCell ref="B14:AS14"/>
    <mergeCell ref="AT14:BW14"/>
    <mergeCell ref="B18:AS18"/>
    <mergeCell ref="B17:AS17"/>
    <mergeCell ref="AT17:BW17"/>
    <mergeCell ref="BX24:CZ24"/>
    <mergeCell ref="B24:AR24"/>
    <mergeCell ref="AT24:BW24"/>
    <mergeCell ref="AT23:BW23"/>
    <mergeCell ref="BX18:CZ18"/>
    <mergeCell ref="B15:AS15"/>
    <mergeCell ref="BX25:CZ25"/>
    <mergeCell ref="B20:AR20"/>
    <mergeCell ref="AT20:BW20"/>
    <mergeCell ref="BX21:CZ21"/>
    <mergeCell ref="B21:AR21"/>
    <mergeCell ref="AT21:BW21"/>
    <mergeCell ref="BX22:CZ22"/>
    <mergeCell ref="AT25:BW25"/>
    <mergeCell ref="A31:AK31"/>
    <mergeCell ref="AL31:BV31"/>
    <mergeCell ref="B28:AR28"/>
    <mergeCell ref="AT28:BW28"/>
    <mergeCell ref="BX29:CZ29"/>
    <mergeCell ref="A30:AK30"/>
    <mergeCell ref="AL30:BV30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"/>
  <sheetViews>
    <sheetView topLeftCell="A8" workbookViewId="0">
      <selection activeCell="BL24" sqref="BL24:CY24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 t="s">
        <v>0</v>
      </c>
    </row>
    <row r="2" spans="1:104" s="1" customFormat="1" ht="6" customHeight="1" x14ac:dyDescent="0.25">
      <c r="CZ2" s="2"/>
    </row>
    <row r="3" spans="1:104" s="12" customFormat="1" ht="12" x14ac:dyDescent="0.2">
      <c r="CZ3" s="13" t="s">
        <v>30</v>
      </c>
    </row>
    <row r="4" spans="1:104" s="1" customFormat="1" ht="15.75" x14ac:dyDescent="0.25"/>
    <row r="5" spans="1:104" s="1" customFormat="1" ht="30" customHeight="1" x14ac:dyDescent="0.25">
      <c r="A5" s="261" t="s">
        <v>38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</row>
    <row r="6" spans="1:104" s="1" customFormat="1" ht="15.75" x14ac:dyDescent="0.25">
      <c r="F6" s="250" t="s">
        <v>56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104" s="1" customFormat="1" ht="15.75" x14ac:dyDescent="0.25">
      <c r="F7" s="112" t="s">
        <v>8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8" spans="1:104" s="1" customFormat="1" ht="15.75" x14ac:dyDescent="0.25"/>
    <row r="9" spans="1:104" s="7" customFormat="1" ht="46.5" customHeight="1" x14ac:dyDescent="0.2">
      <c r="A9" s="143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5"/>
      <c r="AO9" s="143" t="s">
        <v>39</v>
      </c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5"/>
      <c r="BK9" s="143" t="s">
        <v>1</v>
      </c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5"/>
    </row>
    <row r="10" spans="1:104" s="4" customFormat="1" ht="75" customHeight="1" x14ac:dyDescent="0.2">
      <c r="A10" s="14"/>
      <c r="B10" s="154" t="s">
        <v>40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46" t="s">
        <v>41</v>
      </c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8"/>
      <c r="BK10" s="16"/>
      <c r="BL10" s="227" t="s">
        <v>42</v>
      </c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17"/>
    </row>
    <row r="11" spans="1:104" s="4" customFormat="1" x14ac:dyDescent="0.2">
      <c r="A11" s="18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7"/>
      <c r="AO11" s="149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1"/>
      <c r="BK11" s="20"/>
      <c r="BL11" s="265" t="s">
        <v>228</v>
      </c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1"/>
    </row>
    <row r="12" spans="1:104" s="4" customFormat="1" ht="31.5" customHeight="1" x14ac:dyDescent="0.2">
      <c r="A12" s="14"/>
      <c r="B12" s="154" t="s">
        <v>43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5"/>
      <c r="AO12" s="146" t="s">
        <v>44</v>
      </c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8"/>
      <c r="BK12" s="16"/>
      <c r="BL12" s="266" t="s">
        <v>45</v>
      </c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17"/>
    </row>
    <row r="13" spans="1:104" s="4" customFormat="1" ht="16.5" customHeight="1" x14ac:dyDescent="0.2">
      <c r="A13" s="18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7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1"/>
      <c r="BK13" s="20"/>
      <c r="BL13" s="265">
        <v>1</v>
      </c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1"/>
    </row>
    <row r="14" spans="1:104" s="4" customFormat="1" ht="31.5" customHeight="1" x14ac:dyDescent="0.2">
      <c r="A14" s="14"/>
      <c r="B14" s="154" t="s">
        <v>46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  <c r="AO14" s="146" t="s">
        <v>44</v>
      </c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8"/>
      <c r="BK14" s="16"/>
      <c r="BL14" s="266" t="s">
        <v>45</v>
      </c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17"/>
    </row>
    <row r="15" spans="1:104" s="4" customFormat="1" ht="16.5" customHeight="1" x14ac:dyDescent="0.2">
      <c r="A15" s="18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  <c r="AO15" s="149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1"/>
      <c r="BK15" s="20"/>
      <c r="BL15" s="267">
        <v>1</v>
      </c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1"/>
    </row>
    <row r="16" spans="1:104" s="4" customFormat="1" ht="75" customHeight="1" x14ac:dyDescent="0.2">
      <c r="A16" s="14"/>
      <c r="B16" s="154" t="s">
        <v>47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5"/>
      <c r="AO16" s="146" t="s">
        <v>44</v>
      </c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8"/>
      <c r="BK16" s="16"/>
      <c r="BL16" s="266" t="s">
        <v>42</v>
      </c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17"/>
    </row>
    <row r="17" spans="1:104" s="4" customFormat="1" ht="15.75" customHeight="1" x14ac:dyDescent="0.2">
      <c r="A17" s="1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7"/>
      <c r="AO17" s="149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1"/>
      <c r="BK17" s="20"/>
      <c r="BL17" s="267" t="s">
        <v>228</v>
      </c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1"/>
    </row>
    <row r="18" spans="1:104" s="4" customFormat="1" ht="30" customHeight="1" x14ac:dyDescent="0.2">
      <c r="A18" s="14"/>
      <c r="B18" s="154" t="s">
        <v>48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5"/>
      <c r="AO18" s="146" t="s">
        <v>44</v>
      </c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8"/>
      <c r="BK18" s="16"/>
      <c r="BL18" s="266" t="s">
        <v>45</v>
      </c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17"/>
    </row>
    <row r="19" spans="1:104" s="4" customFormat="1" ht="17.25" customHeight="1" x14ac:dyDescent="0.2">
      <c r="A19" s="18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  <c r="AO19" s="149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1"/>
      <c r="BK19" s="20"/>
      <c r="BL19" s="267">
        <v>0</v>
      </c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1"/>
    </row>
    <row r="20" spans="1:104" s="4" customFormat="1" ht="30" customHeight="1" x14ac:dyDescent="0.2">
      <c r="A20" s="14"/>
      <c r="B20" s="154" t="s">
        <v>49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"/>
      <c r="AO20" s="146" t="s">
        <v>44</v>
      </c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8"/>
      <c r="BK20" s="16"/>
      <c r="BL20" s="266" t="s">
        <v>45</v>
      </c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17"/>
    </row>
    <row r="21" spans="1:104" s="4" customFormat="1" ht="17.25" customHeight="1" x14ac:dyDescent="0.2">
      <c r="A21" s="22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9"/>
      <c r="AO21" s="149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1"/>
      <c r="BK21" s="23"/>
      <c r="BL21" s="267" t="s">
        <v>228</v>
      </c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4"/>
    </row>
    <row r="22" spans="1:104" s="4" customFormat="1" ht="30" customHeight="1" x14ac:dyDescent="0.2">
      <c r="A22" s="14"/>
      <c r="B22" s="154" t="s">
        <v>50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"/>
      <c r="AO22" s="146" t="s">
        <v>44</v>
      </c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8"/>
      <c r="BK22" s="16"/>
      <c r="BL22" s="266" t="s">
        <v>45</v>
      </c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17"/>
    </row>
    <row r="23" spans="1:104" s="4" customFormat="1" ht="17.25" customHeight="1" x14ac:dyDescent="0.2">
      <c r="A23" s="22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9"/>
      <c r="AO23" s="149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1"/>
      <c r="BK23" s="23"/>
      <c r="BL23" s="267">
        <v>0</v>
      </c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4"/>
    </row>
    <row r="24" spans="1:104" s="4" customFormat="1" ht="48" customHeight="1" x14ac:dyDescent="0.2">
      <c r="A24" s="25"/>
      <c r="B24" s="183" t="s">
        <v>51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26"/>
      <c r="AO24" s="243" t="s">
        <v>44</v>
      </c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5"/>
      <c r="BK24" s="27"/>
      <c r="BL24" s="268">
        <f>0.3*1+0.3*1</f>
        <v>0.6</v>
      </c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8"/>
    </row>
    <row r="26" spans="1:104" s="1" customFormat="1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</row>
    <row r="27" spans="1:104" s="9" customFormat="1" ht="13.5" customHeight="1" x14ac:dyDescent="0.2">
      <c r="A27" s="112" t="s">
        <v>20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 t="s">
        <v>21</v>
      </c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 t="s">
        <v>22</v>
      </c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</row>
    <row r="28" spans="1:104" ht="3" customHeight="1" x14ac:dyDescent="0.25"/>
  </sheetData>
  <mergeCells count="43">
    <mergeCell ref="A26:AK26"/>
    <mergeCell ref="AL26:BV26"/>
    <mergeCell ref="BW26:CZ26"/>
    <mergeCell ref="A27:AK27"/>
    <mergeCell ref="AL27:BV27"/>
    <mergeCell ref="BW27:CZ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9"/>
  <sheetViews>
    <sheetView topLeftCell="D1" workbookViewId="0">
      <selection activeCell="V13" sqref="V13:V21"/>
    </sheetView>
  </sheetViews>
  <sheetFormatPr defaultColWidth="8.85546875" defaultRowHeight="12.75" x14ac:dyDescent="0.2"/>
  <cols>
    <col min="1" max="1" width="11.42578125" customWidth="1"/>
    <col min="2" max="2" width="19.28515625" customWidth="1"/>
    <col min="3" max="3" width="6.140625" customWidth="1"/>
    <col min="4" max="4" width="16.42578125" customWidth="1"/>
    <col min="5" max="5" width="11.28515625" customWidth="1"/>
    <col min="6" max="6" width="15.42578125" customWidth="1"/>
    <col min="7" max="7" width="17.42578125" customWidth="1"/>
    <col min="8" max="9" width="8.85546875" style="40"/>
    <col min="27" max="28" width="8.85546875" style="40"/>
  </cols>
  <sheetData>
    <row r="2" spans="1:29" ht="15.75" customHeight="1" x14ac:dyDescent="0.2">
      <c r="E2" t="s">
        <v>90</v>
      </c>
    </row>
    <row r="3" spans="1:29" x14ac:dyDescent="0.2">
      <c r="E3" t="s">
        <v>91</v>
      </c>
    </row>
    <row r="5" spans="1:29" x14ac:dyDescent="0.2">
      <c r="B5" s="274" t="s">
        <v>56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29" x14ac:dyDescent="0.2">
      <c r="B6" s="274" t="s">
        <v>92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</row>
    <row r="7" spans="1:29" ht="13.5" thickBot="1" x14ac:dyDescent="0.25"/>
    <row r="8" spans="1:29" ht="15.75" thickBot="1" x14ac:dyDescent="0.25">
      <c r="A8" s="269" t="s">
        <v>93</v>
      </c>
      <c r="B8" s="270"/>
      <c r="C8" s="270"/>
      <c r="D8" s="270"/>
      <c r="E8" s="270"/>
      <c r="F8" s="270"/>
      <c r="G8" s="270"/>
      <c r="H8" s="270"/>
      <c r="I8" s="271"/>
      <c r="J8" s="270" t="s">
        <v>94</v>
      </c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1"/>
      <c r="W8" s="272" t="s">
        <v>95</v>
      </c>
      <c r="X8" s="275" t="s">
        <v>96</v>
      </c>
      <c r="Y8" s="276"/>
      <c r="Z8" s="277"/>
      <c r="AA8" s="293" t="s">
        <v>97</v>
      </c>
      <c r="AB8" s="53"/>
    </row>
    <row r="9" spans="1:29" ht="15.75" thickBot="1" x14ac:dyDescent="0.25">
      <c r="A9" s="272" t="s">
        <v>98</v>
      </c>
      <c r="B9" s="272" t="s">
        <v>99</v>
      </c>
      <c r="C9" s="272" t="s">
        <v>100</v>
      </c>
      <c r="D9" s="272" t="s">
        <v>101</v>
      </c>
      <c r="E9" s="272" t="s">
        <v>102</v>
      </c>
      <c r="F9" s="272" t="s">
        <v>103</v>
      </c>
      <c r="G9" s="272" t="s">
        <v>104</v>
      </c>
      <c r="H9" s="272" t="s">
        <v>105</v>
      </c>
      <c r="I9" s="272" t="s">
        <v>106</v>
      </c>
      <c r="J9" s="281" t="s">
        <v>107</v>
      </c>
      <c r="K9" s="272" t="s">
        <v>108</v>
      </c>
      <c r="L9" s="272" t="s">
        <v>109</v>
      </c>
      <c r="M9" s="269" t="s">
        <v>110</v>
      </c>
      <c r="N9" s="270"/>
      <c r="O9" s="270"/>
      <c r="P9" s="270"/>
      <c r="Q9" s="270"/>
      <c r="R9" s="270"/>
      <c r="S9" s="270"/>
      <c r="T9" s="270"/>
      <c r="U9" s="271"/>
      <c r="V9" s="272" t="s">
        <v>111</v>
      </c>
      <c r="W9" s="273"/>
      <c r="X9" s="278"/>
      <c r="Y9" s="279"/>
      <c r="Z9" s="280"/>
      <c r="AA9" s="294"/>
      <c r="AB9" s="53"/>
    </row>
    <row r="10" spans="1:29" ht="15.75" thickBot="1" x14ac:dyDescent="0.25">
      <c r="A10" s="273"/>
      <c r="B10" s="273"/>
      <c r="C10" s="273"/>
      <c r="D10" s="273"/>
      <c r="E10" s="273"/>
      <c r="F10" s="273"/>
      <c r="G10" s="273"/>
      <c r="H10" s="273"/>
      <c r="I10" s="273"/>
      <c r="J10" s="282"/>
      <c r="K10" s="273"/>
      <c r="L10" s="273"/>
      <c r="M10" s="272" t="s">
        <v>112</v>
      </c>
      <c r="N10" s="269" t="s">
        <v>113</v>
      </c>
      <c r="O10" s="270"/>
      <c r="P10" s="271"/>
      <c r="Q10" s="269" t="s">
        <v>114</v>
      </c>
      <c r="R10" s="270"/>
      <c r="S10" s="270"/>
      <c r="T10" s="271"/>
      <c r="U10" s="272" t="s">
        <v>115</v>
      </c>
      <c r="V10" s="273"/>
      <c r="W10" s="273"/>
      <c r="X10" s="272" t="s">
        <v>116</v>
      </c>
      <c r="Y10" s="272" t="s">
        <v>117</v>
      </c>
      <c r="Z10" s="272" t="s">
        <v>118</v>
      </c>
      <c r="AA10" s="294"/>
      <c r="AB10" s="53"/>
    </row>
    <row r="11" spans="1:29" ht="186.75" customHeight="1" thickBot="1" x14ac:dyDescent="0.25">
      <c r="A11" s="273"/>
      <c r="B11" s="273"/>
      <c r="C11" s="273"/>
      <c r="D11" s="273"/>
      <c r="E11" s="273"/>
      <c r="F11" s="273"/>
      <c r="G11" s="273"/>
      <c r="H11" s="273"/>
      <c r="I11" s="273"/>
      <c r="J11" s="282"/>
      <c r="K11" s="273"/>
      <c r="L11" s="273"/>
      <c r="M11" s="273"/>
      <c r="N11" s="41" t="s">
        <v>119</v>
      </c>
      <c r="O11" s="41" t="s">
        <v>120</v>
      </c>
      <c r="P11" s="41" t="s">
        <v>121</v>
      </c>
      <c r="Q11" s="41" t="s">
        <v>122</v>
      </c>
      <c r="R11" s="41" t="s">
        <v>123</v>
      </c>
      <c r="S11" s="41" t="s">
        <v>124</v>
      </c>
      <c r="T11" s="41" t="s">
        <v>125</v>
      </c>
      <c r="U11" s="273"/>
      <c r="V11" s="273"/>
      <c r="W11" s="273"/>
      <c r="X11" s="273"/>
      <c r="Y11" s="273"/>
      <c r="Z11" s="273"/>
      <c r="AA11" s="294"/>
      <c r="AB11" s="53"/>
    </row>
    <row r="12" spans="1:29" ht="14.25" thickBot="1" x14ac:dyDescent="0.3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3">
        <v>8</v>
      </c>
      <c r="I12" s="43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42">
        <v>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  <c r="X12" s="42">
        <v>24</v>
      </c>
      <c r="Y12" s="42">
        <v>25</v>
      </c>
      <c r="Z12" s="42">
        <v>26</v>
      </c>
      <c r="AA12" s="44">
        <v>27</v>
      </c>
      <c r="AB12" s="54" t="s">
        <v>194</v>
      </c>
      <c r="AC12" t="s">
        <v>195</v>
      </c>
    </row>
    <row r="13" spans="1:29" ht="60" x14ac:dyDescent="0.2">
      <c r="A13" s="45">
        <v>1</v>
      </c>
      <c r="B13" s="45" t="s">
        <v>126</v>
      </c>
      <c r="C13" s="45" t="s">
        <v>127</v>
      </c>
      <c r="D13" s="45" t="s">
        <v>128</v>
      </c>
      <c r="E13" s="45" t="s">
        <v>129</v>
      </c>
      <c r="F13" s="45" t="s">
        <v>130</v>
      </c>
      <c r="G13" s="45" t="s">
        <v>131</v>
      </c>
      <c r="H13" s="45" t="s">
        <v>132</v>
      </c>
      <c r="I13" s="45">
        <v>0.5</v>
      </c>
      <c r="J13" s="45" t="s">
        <v>133</v>
      </c>
      <c r="K13" s="45">
        <v>0</v>
      </c>
      <c r="L13" s="45">
        <v>0</v>
      </c>
      <c r="M13" s="45">
        <v>1</v>
      </c>
      <c r="N13" s="45">
        <v>0</v>
      </c>
      <c r="O13" s="45">
        <v>0</v>
      </c>
      <c r="P13" s="45">
        <v>1</v>
      </c>
      <c r="Q13" s="45">
        <v>0</v>
      </c>
      <c r="R13" s="45">
        <v>1</v>
      </c>
      <c r="S13" s="45">
        <v>0</v>
      </c>
      <c r="T13" s="45">
        <v>0</v>
      </c>
      <c r="U13" s="45">
        <v>0</v>
      </c>
      <c r="V13" s="45">
        <v>25</v>
      </c>
      <c r="W13" s="45"/>
      <c r="X13" s="45" t="s">
        <v>134</v>
      </c>
      <c r="Y13" s="45" t="s">
        <v>135</v>
      </c>
      <c r="Z13" s="45" t="s">
        <v>136</v>
      </c>
      <c r="AA13" s="45">
        <v>1</v>
      </c>
      <c r="AB13" s="55">
        <f>I13*M13</f>
        <v>0.5</v>
      </c>
      <c r="AC13">
        <f t="shared" ref="AC13:AC21" si="0">I13*V13</f>
        <v>12.5</v>
      </c>
    </row>
    <row r="14" spans="1:29" ht="105" x14ac:dyDescent="0.2">
      <c r="A14" s="45">
        <v>2</v>
      </c>
      <c r="B14" s="45" t="s">
        <v>137</v>
      </c>
      <c r="C14" s="45" t="s">
        <v>138</v>
      </c>
      <c r="D14" s="45" t="s">
        <v>139</v>
      </c>
      <c r="E14" s="45" t="s">
        <v>129</v>
      </c>
      <c r="F14" s="45" t="s">
        <v>140</v>
      </c>
      <c r="G14" s="45" t="s">
        <v>141</v>
      </c>
      <c r="H14" s="45" t="s">
        <v>132</v>
      </c>
      <c r="I14" s="45">
        <v>7.08</v>
      </c>
      <c r="J14" s="45" t="s">
        <v>142</v>
      </c>
      <c r="K14" s="45">
        <v>0</v>
      </c>
      <c r="L14" s="45">
        <v>0</v>
      </c>
      <c r="M14" s="45">
        <v>1</v>
      </c>
      <c r="N14" s="45">
        <v>0</v>
      </c>
      <c r="O14" s="45">
        <v>0</v>
      </c>
      <c r="P14" s="45">
        <v>1</v>
      </c>
      <c r="Q14" s="45">
        <v>0</v>
      </c>
      <c r="R14" s="45">
        <v>1</v>
      </c>
      <c r="S14" s="45">
        <v>0</v>
      </c>
      <c r="T14" s="45">
        <v>0</v>
      </c>
      <c r="U14" s="45">
        <v>1</v>
      </c>
      <c r="V14" s="45">
        <v>150</v>
      </c>
      <c r="W14" s="45" t="s">
        <v>143</v>
      </c>
      <c r="X14" s="45" t="s">
        <v>144</v>
      </c>
      <c r="Y14" s="45" t="s">
        <v>145</v>
      </c>
      <c r="Z14" s="45" t="s">
        <v>136</v>
      </c>
      <c r="AA14" s="45">
        <v>1</v>
      </c>
      <c r="AB14" s="55">
        <f t="shared" ref="AB14:AB21" si="1">I14*M14</f>
        <v>7.08</v>
      </c>
      <c r="AC14">
        <f t="shared" si="0"/>
        <v>1062</v>
      </c>
    </row>
    <row r="15" spans="1:29" ht="90" x14ac:dyDescent="0.2">
      <c r="A15" s="46">
        <v>3</v>
      </c>
      <c r="B15" s="46" t="s">
        <v>137</v>
      </c>
      <c r="C15" s="46" t="s">
        <v>138</v>
      </c>
      <c r="D15" s="46" t="s">
        <v>146</v>
      </c>
      <c r="E15" s="46" t="s">
        <v>129</v>
      </c>
      <c r="F15" s="46" t="s">
        <v>147</v>
      </c>
      <c r="G15" s="46" t="s">
        <v>148</v>
      </c>
      <c r="H15" s="46" t="s">
        <v>132</v>
      </c>
      <c r="I15" s="46">
        <v>2</v>
      </c>
      <c r="J15" s="46" t="s">
        <v>149</v>
      </c>
      <c r="K15" s="46">
        <v>0</v>
      </c>
      <c r="L15" s="46">
        <v>0</v>
      </c>
      <c r="M15" s="46">
        <v>1</v>
      </c>
      <c r="N15" s="46">
        <v>0</v>
      </c>
      <c r="O15" s="46">
        <v>0</v>
      </c>
      <c r="P15" s="46">
        <v>1</v>
      </c>
      <c r="Q15" s="46">
        <v>0</v>
      </c>
      <c r="R15" s="46">
        <v>1</v>
      </c>
      <c r="S15" s="46">
        <v>0</v>
      </c>
      <c r="T15" s="46">
        <v>0</v>
      </c>
      <c r="U15" s="46">
        <v>0</v>
      </c>
      <c r="V15" s="46">
        <v>50</v>
      </c>
      <c r="W15" s="46"/>
      <c r="X15" s="46" t="s">
        <v>150</v>
      </c>
      <c r="Y15" s="46" t="s">
        <v>135</v>
      </c>
      <c r="Z15" s="46" t="s">
        <v>136</v>
      </c>
      <c r="AA15" s="46">
        <v>1</v>
      </c>
      <c r="AB15" s="55">
        <f t="shared" si="1"/>
        <v>2</v>
      </c>
      <c r="AC15">
        <f t="shared" si="0"/>
        <v>100</v>
      </c>
    </row>
    <row r="16" spans="1:29" ht="90" x14ac:dyDescent="0.2">
      <c r="A16" s="46">
        <v>4</v>
      </c>
      <c r="B16" s="46" t="s">
        <v>137</v>
      </c>
      <c r="C16" s="46" t="s">
        <v>138</v>
      </c>
      <c r="D16" s="46" t="s">
        <v>151</v>
      </c>
      <c r="E16" s="46" t="s">
        <v>129</v>
      </c>
      <c r="F16" s="46" t="s">
        <v>152</v>
      </c>
      <c r="G16" s="46" t="s">
        <v>153</v>
      </c>
      <c r="H16" s="46" t="s">
        <v>132</v>
      </c>
      <c r="I16" s="46">
        <v>1</v>
      </c>
      <c r="J16" s="46" t="s">
        <v>154</v>
      </c>
      <c r="K16" s="46">
        <v>0</v>
      </c>
      <c r="L16" s="46">
        <v>0</v>
      </c>
      <c r="M16" s="46">
        <v>1</v>
      </c>
      <c r="N16" s="46">
        <v>0</v>
      </c>
      <c r="O16" s="46">
        <v>0</v>
      </c>
      <c r="P16" s="46">
        <v>1</v>
      </c>
      <c r="Q16" s="46">
        <v>0</v>
      </c>
      <c r="R16" s="46">
        <v>1</v>
      </c>
      <c r="S16" s="46">
        <v>0</v>
      </c>
      <c r="T16" s="46">
        <v>0</v>
      </c>
      <c r="U16" s="46">
        <v>0</v>
      </c>
      <c r="V16" s="46">
        <v>50</v>
      </c>
      <c r="W16" s="46"/>
      <c r="X16" s="46" t="s">
        <v>155</v>
      </c>
      <c r="Y16" s="46" t="s">
        <v>135</v>
      </c>
      <c r="Z16" s="46" t="s">
        <v>156</v>
      </c>
      <c r="AA16" s="46">
        <v>1</v>
      </c>
      <c r="AB16" s="55">
        <f t="shared" si="1"/>
        <v>1</v>
      </c>
      <c r="AC16">
        <f t="shared" si="0"/>
        <v>50</v>
      </c>
    </row>
    <row r="17" spans="1:29" ht="105" x14ac:dyDescent="0.2">
      <c r="A17" s="46">
        <v>5</v>
      </c>
      <c r="B17" s="46" t="s">
        <v>137</v>
      </c>
      <c r="C17" s="46" t="s">
        <v>138</v>
      </c>
      <c r="D17" s="46" t="s">
        <v>157</v>
      </c>
      <c r="E17" s="46" t="s">
        <v>129</v>
      </c>
      <c r="F17" s="46" t="s">
        <v>158</v>
      </c>
      <c r="G17" s="46" t="s">
        <v>159</v>
      </c>
      <c r="H17" s="46" t="s">
        <v>132</v>
      </c>
      <c r="I17" s="46">
        <v>6</v>
      </c>
      <c r="J17" s="46" t="s">
        <v>160</v>
      </c>
      <c r="K17" s="46">
        <v>0</v>
      </c>
      <c r="L17" s="46">
        <v>0</v>
      </c>
      <c r="M17" s="46">
        <v>1</v>
      </c>
      <c r="N17" s="46">
        <v>0</v>
      </c>
      <c r="O17" s="46">
        <v>0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50</v>
      </c>
      <c r="W17" s="46"/>
      <c r="X17" s="46" t="s">
        <v>161</v>
      </c>
      <c r="Y17" s="46" t="s">
        <v>162</v>
      </c>
      <c r="Z17" s="46" t="s">
        <v>136</v>
      </c>
      <c r="AA17" s="46">
        <v>1</v>
      </c>
      <c r="AB17" s="55">
        <f t="shared" si="1"/>
        <v>6</v>
      </c>
      <c r="AC17">
        <f t="shared" si="0"/>
        <v>300</v>
      </c>
    </row>
    <row r="18" spans="1:29" ht="90" x14ac:dyDescent="0.2">
      <c r="A18" s="46">
        <v>6</v>
      </c>
      <c r="B18" s="46" t="s">
        <v>137</v>
      </c>
      <c r="C18" s="46" t="s">
        <v>138</v>
      </c>
      <c r="D18" s="46" t="s">
        <v>157</v>
      </c>
      <c r="E18" s="46" t="s">
        <v>129</v>
      </c>
      <c r="F18" s="46" t="s">
        <v>163</v>
      </c>
      <c r="G18" s="46" t="s">
        <v>164</v>
      </c>
      <c r="H18" s="46" t="s">
        <v>132</v>
      </c>
      <c r="I18" s="46">
        <v>2</v>
      </c>
      <c r="J18" s="46" t="s">
        <v>165</v>
      </c>
      <c r="K18" s="46">
        <v>0</v>
      </c>
      <c r="L18" s="46">
        <v>0</v>
      </c>
      <c r="M18" s="46">
        <v>1</v>
      </c>
      <c r="N18" s="46">
        <v>0</v>
      </c>
      <c r="O18" s="46">
        <v>0</v>
      </c>
      <c r="P18" s="46">
        <v>1</v>
      </c>
      <c r="Q18" s="46">
        <v>0</v>
      </c>
      <c r="R18" s="46">
        <v>0</v>
      </c>
      <c r="S18" s="46">
        <v>1</v>
      </c>
      <c r="T18" s="46">
        <v>0</v>
      </c>
      <c r="U18" s="46">
        <v>0</v>
      </c>
      <c r="V18" s="46">
        <v>50</v>
      </c>
      <c r="W18" s="46"/>
      <c r="X18" s="46" t="s">
        <v>166</v>
      </c>
      <c r="Y18" s="46" t="s">
        <v>167</v>
      </c>
      <c r="Z18" s="46" t="s">
        <v>168</v>
      </c>
      <c r="AA18" s="46">
        <v>1</v>
      </c>
      <c r="AB18" s="55">
        <f t="shared" si="1"/>
        <v>2</v>
      </c>
      <c r="AC18">
        <f t="shared" si="0"/>
        <v>100</v>
      </c>
    </row>
    <row r="19" spans="1:29" ht="90" x14ac:dyDescent="0.2">
      <c r="A19" s="46">
        <v>7</v>
      </c>
      <c r="B19" s="46" t="s">
        <v>137</v>
      </c>
      <c r="C19" s="46" t="s">
        <v>138</v>
      </c>
      <c r="D19" s="46" t="s">
        <v>146</v>
      </c>
      <c r="E19" s="46" t="s">
        <v>129</v>
      </c>
      <c r="F19" s="46" t="s">
        <v>169</v>
      </c>
      <c r="G19" s="46" t="s">
        <v>170</v>
      </c>
      <c r="H19" s="46" t="s">
        <v>132</v>
      </c>
      <c r="I19" s="46">
        <v>2</v>
      </c>
      <c r="J19" s="46" t="s">
        <v>149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1</v>
      </c>
      <c r="Q19" s="46">
        <v>0</v>
      </c>
      <c r="R19" s="46">
        <v>1</v>
      </c>
      <c r="S19" s="46">
        <v>0</v>
      </c>
      <c r="T19" s="46">
        <v>0</v>
      </c>
      <c r="U19" s="46">
        <v>0</v>
      </c>
      <c r="V19" s="46">
        <v>100</v>
      </c>
      <c r="W19" s="46"/>
      <c r="X19" s="46" t="s">
        <v>171</v>
      </c>
      <c r="Y19" s="46" t="s">
        <v>135</v>
      </c>
      <c r="Z19" s="46" t="s">
        <v>168</v>
      </c>
      <c r="AA19" s="46">
        <v>1</v>
      </c>
      <c r="AB19" s="55">
        <f>I19*M19</f>
        <v>2</v>
      </c>
      <c r="AC19">
        <f t="shared" si="0"/>
        <v>200</v>
      </c>
    </row>
    <row r="20" spans="1:29" ht="105" x14ac:dyDescent="0.2">
      <c r="A20" s="46">
        <v>8</v>
      </c>
      <c r="B20" s="46" t="s">
        <v>137</v>
      </c>
      <c r="C20" s="46" t="s">
        <v>172</v>
      </c>
      <c r="D20" s="46" t="s">
        <v>173</v>
      </c>
      <c r="E20" s="46" t="s">
        <v>129</v>
      </c>
      <c r="F20" s="46" t="s">
        <v>174</v>
      </c>
      <c r="G20" s="46" t="s">
        <v>175</v>
      </c>
      <c r="H20" s="46" t="s">
        <v>132</v>
      </c>
      <c r="I20" s="46">
        <v>0.25</v>
      </c>
      <c r="J20" s="46" t="s">
        <v>176</v>
      </c>
      <c r="K20" s="46">
        <v>0</v>
      </c>
      <c r="L20" s="46">
        <v>0</v>
      </c>
      <c r="M20" s="46">
        <v>6</v>
      </c>
      <c r="N20" s="46">
        <v>0</v>
      </c>
      <c r="O20" s="46">
        <v>0</v>
      </c>
      <c r="P20" s="46">
        <v>5</v>
      </c>
      <c r="Q20" s="46">
        <v>0</v>
      </c>
      <c r="R20" s="46">
        <v>0</v>
      </c>
      <c r="S20" s="46">
        <v>5</v>
      </c>
      <c r="T20" s="46">
        <v>0</v>
      </c>
      <c r="U20" s="46">
        <v>1</v>
      </c>
      <c r="V20" s="46">
        <v>500</v>
      </c>
      <c r="W20" s="46" t="s">
        <v>143</v>
      </c>
      <c r="X20" s="46" t="s">
        <v>177</v>
      </c>
      <c r="Y20" s="46" t="s">
        <v>178</v>
      </c>
      <c r="Z20" s="46" t="s">
        <v>156</v>
      </c>
      <c r="AA20" s="46">
        <v>1</v>
      </c>
      <c r="AB20" s="55">
        <f t="shared" si="1"/>
        <v>1.5</v>
      </c>
      <c r="AC20">
        <f t="shared" si="0"/>
        <v>125</v>
      </c>
    </row>
    <row r="21" spans="1:29" ht="75" x14ac:dyDescent="0.2">
      <c r="A21" s="47">
        <v>9</v>
      </c>
      <c r="B21" s="47" t="s">
        <v>179</v>
      </c>
      <c r="C21" s="47" t="s">
        <v>138</v>
      </c>
      <c r="D21" s="47" t="s">
        <v>157</v>
      </c>
      <c r="E21" s="47" t="s">
        <v>129</v>
      </c>
      <c r="F21" s="47" t="s">
        <v>180</v>
      </c>
      <c r="G21" s="47" t="s">
        <v>181</v>
      </c>
      <c r="H21" s="47" t="s">
        <v>132</v>
      </c>
      <c r="I21" s="47">
        <v>3.08</v>
      </c>
      <c r="J21" s="47" t="s">
        <v>182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1</v>
      </c>
      <c r="Q21" s="47">
        <v>0</v>
      </c>
      <c r="R21" s="47">
        <v>0</v>
      </c>
      <c r="S21" s="47">
        <v>1</v>
      </c>
      <c r="T21" s="47">
        <v>0</v>
      </c>
      <c r="U21" s="47">
        <v>0</v>
      </c>
      <c r="V21" s="47">
        <v>100</v>
      </c>
      <c r="W21" s="47"/>
      <c r="X21" s="47" t="s">
        <v>183</v>
      </c>
      <c r="Y21" s="47" t="s">
        <v>135</v>
      </c>
      <c r="Z21" s="48"/>
      <c r="AA21" s="47">
        <v>1</v>
      </c>
      <c r="AB21" s="55">
        <f t="shared" si="1"/>
        <v>3.08</v>
      </c>
      <c r="AC21">
        <f t="shared" si="0"/>
        <v>308</v>
      </c>
    </row>
    <row r="22" spans="1:29" x14ac:dyDescent="0.2">
      <c r="A22" s="284" t="s">
        <v>184</v>
      </c>
      <c r="B22" s="285"/>
      <c r="C22" s="285"/>
      <c r="D22" s="285"/>
      <c r="E22" s="285"/>
      <c r="F22" s="285"/>
      <c r="G22" s="286"/>
      <c r="H22" s="49" t="s">
        <v>185</v>
      </c>
      <c r="I22" s="49">
        <f>I23+I24+I25+I26</f>
        <v>23.909999999999997</v>
      </c>
      <c r="J22" s="49"/>
      <c r="K22" s="49">
        <f t="shared" ref="K22:V22" si="2">K23+K24+K25+K26</f>
        <v>0</v>
      </c>
      <c r="L22" s="49">
        <f t="shared" si="2"/>
        <v>0</v>
      </c>
      <c r="M22" s="49">
        <f>M23+M24+M25+M26</f>
        <v>14</v>
      </c>
      <c r="N22" s="49">
        <f t="shared" si="2"/>
        <v>0</v>
      </c>
      <c r="O22" s="49">
        <f t="shared" si="2"/>
        <v>0</v>
      </c>
      <c r="P22" s="49">
        <f t="shared" si="2"/>
        <v>13</v>
      </c>
      <c r="Q22" s="49">
        <f t="shared" si="2"/>
        <v>0</v>
      </c>
      <c r="R22" s="49">
        <f t="shared" si="2"/>
        <v>6</v>
      </c>
      <c r="S22" s="49">
        <f t="shared" si="2"/>
        <v>7</v>
      </c>
      <c r="T22" s="49">
        <f t="shared" si="2"/>
        <v>0</v>
      </c>
      <c r="U22" s="49">
        <f t="shared" si="2"/>
        <v>2</v>
      </c>
      <c r="V22" s="49">
        <f t="shared" si="2"/>
        <v>1075</v>
      </c>
      <c r="W22" s="50"/>
      <c r="X22" s="50"/>
      <c r="Y22" s="50"/>
      <c r="Z22" s="50"/>
      <c r="AA22" s="49"/>
      <c r="AB22" s="56">
        <f>SUM(AB13:AB21)</f>
        <v>25.159999999999997</v>
      </c>
      <c r="AC22">
        <f>SUM(AC13:AC21)/1000</f>
        <v>2.2574999999999998</v>
      </c>
    </row>
    <row r="23" spans="1:29" x14ac:dyDescent="0.2">
      <c r="A23" s="287" t="s">
        <v>186</v>
      </c>
      <c r="B23" s="288"/>
      <c r="C23" s="288"/>
      <c r="D23" s="288"/>
      <c r="E23" s="288"/>
      <c r="F23" s="288"/>
      <c r="G23" s="289"/>
      <c r="H23" s="49" t="s">
        <v>187</v>
      </c>
      <c r="I23" s="49">
        <f>I13+I14+I15+I16+I17+I18+I19+I20+I21</f>
        <v>23.909999999999997</v>
      </c>
      <c r="J23" s="49"/>
      <c r="K23" s="49">
        <f>K13+K14+K15+K16+K17+K18+K19+K20+K21</f>
        <v>0</v>
      </c>
      <c r="L23" s="49">
        <f>L13+L14+L15+L16+L17+L18+L19+L20+L21</f>
        <v>0</v>
      </c>
      <c r="M23" s="49">
        <f>M13+M14+M15+M16+M17+M18+M19+M20+M21</f>
        <v>14</v>
      </c>
      <c r="N23" s="49">
        <f t="shared" ref="N23:U23" si="3">N13+N14+N15+N16+N17+N18+N19+N20+N21</f>
        <v>0</v>
      </c>
      <c r="O23" s="49">
        <f t="shared" si="3"/>
        <v>0</v>
      </c>
      <c r="P23" s="49">
        <f t="shared" si="3"/>
        <v>13</v>
      </c>
      <c r="Q23" s="49">
        <f t="shared" si="3"/>
        <v>0</v>
      </c>
      <c r="R23" s="49">
        <f t="shared" si="3"/>
        <v>6</v>
      </c>
      <c r="S23" s="49">
        <f t="shared" si="3"/>
        <v>7</v>
      </c>
      <c r="T23" s="49">
        <f t="shared" si="3"/>
        <v>0</v>
      </c>
      <c r="U23" s="49">
        <f t="shared" si="3"/>
        <v>2</v>
      </c>
      <c r="V23" s="49">
        <f>V13+V14+V15+V16+V17+V18+V19+V20+V21</f>
        <v>1075</v>
      </c>
      <c r="W23" s="50"/>
      <c r="X23" s="50"/>
      <c r="Y23" s="50"/>
      <c r="Z23" s="50"/>
      <c r="AA23" s="49"/>
      <c r="AB23" s="56"/>
    </row>
    <row r="24" spans="1:29" x14ac:dyDescent="0.2">
      <c r="A24" s="290" t="s">
        <v>188</v>
      </c>
      <c r="B24" s="291"/>
      <c r="C24" s="291"/>
      <c r="D24" s="291"/>
      <c r="E24" s="291"/>
      <c r="F24" s="291"/>
      <c r="G24" s="292"/>
      <c r="H24" s="49" t="s">
        <v>189</v>
      </c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9"/>
      <c r="AB24" s="56"/>
    </row>
    <row r="25" spans="1:29" x14ac:dyDescent="0.2">
      <c r="A25" s="290" t="s">
        <v>190</v>
      </c>
      <c r="B25" s="291"/>
      <c r="C25" s="291"/>
      <c r="D25" s="291"/>
      <c r="E25" s="291"/>
      <c r="F25" s="291"/>
      <c r="G25" s="292"/>
      <c r="H25" s="49" t="s">
        <v>132</v>
      </c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9"/>
      <c r="AB25" s="56"/>
    </row>
    <row r="26" spans="1:29" x14ac:dyDescent="0.2">
      <c r="A26" s="290" t="s">
        <v>190</v>
      </c>
      <c r="B26" s="291"/>
      <c r="C26" s="291"/>
      <c r="D26" s="291"/>
      <c r="E26" s="291"/>
      <c r="F26" s="291"/>
      <c r="G26" s="292"/>
      <c r="H26" s="49" t="s">
        <v>191</v>
      </c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9"/>
      <c r="AB26" s="56"/>
    </row>
    <row r="28" spans="1:29" ht="15.75" x14ac:dyDescent="0.25">
      <c r="D28" s="51" t="s">
        <v>192</v>
      </c>
      <c r="E28" s="51"/>
      <c r="F28" s="51" t="s">
        <v>69</v>
      </c>
      <c r="G28" s="51"/>
      <c r="H28" s="295" t="s">
        <v>193</v>
      </c>
      <c r="I28" s="295"/>
    </row>
    <row r="29" spans="1:29" x14ac:dyDescent="0.2">
      <c r="D29" s="52" t="s">
        <v>20</v>
      </c>
      <c r="E29" s="52"/>
      <c r="F29" s="52" t="s">
        <v>21</v>
      </c>
      <c r="G29" s="52"/>
      <c r="H29" s="283" t="s">
        <v>22</v>
      </c>
      <c r="I29" s="283"/>
    </row>
  </sheetData>
  <mergeCells count="35">
    <mergeCell ref="V9:V11"/>
    <mergeCell ref="X10:X11"/>
    <mergeCell ref="AA8:AA11"/>
    <mergeCell ref="A26:G26"/>
    <mergeCell ref="H28:I28"/>
    <mergeCell ref="N10:P10"/>
    <mergeCell ref="Q10:T10"/>
    <mergeCell ref="K9:K11"/>
    <mergeCell ref="L9:L11"/>
    <mergeCell ref="A24:G24"/>
    <mergeCell ref="D9:D11"/>
    <mergeCell ref="E9:E11"/>
    <mergeCell ref="F9:F11"/>
    <mergeCell ref="M10:M11"/>
    <mergeCell ref="A25:G25"/>
    <mergeCell ref="X8:Z9"/>
    <mergeCell ref="J9:J11"/>
    <mergeCell ref="A9:A11"/>
    <mergeCell ref="B9:B11"/>
    <mergeCell ref="C9:C11"/>
    <mergeCell ref="H29:I29"/>
    <mergeCell ref="Y10:Y11"/>
    <mergeCell ref="Z10:Z11"/>
    <mergeCell ref="A22:G22"/>
    <mergeCell ref="A23:G23"/>
    <mergeCell ref="M9:U9"/>
    <mergeCell ref="G9:G11"/>
    <mergeCell ref="H9:H11"/>
    <mergeCell ref="I9:I11"/>
    <mergeCell ref="U10:U11"/>
    <mergeCell ref="B5:Y5"/>
    <mergeCell ref="B6:Y6"/>
    <mergeCell ref="A8:I8"/>
    <mergeCell ref="J8:V8"/>
    <mergeCell ref="W8:W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16"/>
  <sheetViews>
    <sheetView workbookViewId="0">
      <selection activeCell="EO27" sqref="EO27"/>
    </sheetView>
  </sheetViews>
  <sheetFormatPr defaultColWidth="0.85546875" defaultRowHeight="12.75" x14ac:dyDescent="0.2"/>
  <cols>
    <col min="1" max="29" width="0.85546875" style="67"/>
    <col min="30" max="30" width="7.28515625" style="67" customWidth="1"/>
    <col min="31" max="53" width="0.85546875" style="67"/>
    <col min="54" max="54" width="3.28515625" style="67" customWidth="1"/>
    <col min="55" max="79" width="0.85546875" style="67"/>
    <col min="80" max="80" width="2.140625" style="67" bestFit="1" customWidth="1"/>
    <col min="81" max="82" width="0.85546875" style="67"/>
    <col min="83" max="83" width="2.140625" style="67" bestFit="1" customWidth="1"/>
    <col min="84" max="84" width="0.85546875" style="67"/>
    <col min="85" max="85" width="2" style="67" bestFit="1" customWidth="1"/>
    <col min="86" max="132" width="0.85546875" style="67"/>
    <col min="133" max="133" width="2" style="67" bestFit="1" customWidth="1"/>
    <col min="134" max="139" width="0.85546875" style="67"/>
    <col min="140" max="140" width="2" style="67" bestFit="1" customWidth="1"/>
    <col min="141" max="16384" width="0.85546875" style="67"/>
  </cols>
  <sheetData>
    <row r="1" spans="1:154" s="65" customFormat="1" ht="12" x14ac:dyDescent="0.2">
      <c r="EX1" s="66" t="s">
        <v>30</v>
      </c>
    </row>
    <row r="3" spans="1:154" s="68" customFormat="1" ht="15.75" x14ac:dyDescent="0.25">
      <c r="A3" s="296" t="s">
        <v>256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7"/>
      <c r="DP3" s="297"/>
      <c r="DQ3" s="297"/>
      <c r="DR3" s="297"/>
      <c r="DS3" s="297"/>
      <c r="DT3" s="297"/>
      <c r="DU3" s="297"/>
      <c r="DV3" s="298" t="s">
        <v>257</v>
      </c>
      <c r="DW3" s="298"/>
      <c r="DX3" s="298"/>
      <c r="DY3" s="298"/>
      <c r="DZ3" s="298"/>
      <c r="EA3" s="298"/>
      <c r="EB3" s="298"/>
      <c r="EC3" s="298"/>
      <c r="ED3" s="298"/>
      <c r="EE3" s="297" t="s">
        <v>54</v>
      </c>
      <c r="EF3" s="297"/>
      <c r="EG3" s="297"/>
      <c r="EH3" s="297"/>
      <c r="EI3" s="297"/>
      <c r="EJ3" s="297"/>
      <c r="EK3" s="297"/>
      <c r="EL3" s="299" t="s">
        <v>258</v>
      </c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</row>
    <row r="4" spans="1:154" s="68" customFormat="1" ht="15.75" x14ac:dyDescent="0.25"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300" t="s">
        <v>56</v>
      </c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</row>
    <row r="5" spans="1:154" s="68" customFormat="1" ht="15.75" x14ac:dyDescent="0.25"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301" t="s">
        <v>57</v>
      </c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</row>
    <row r="7" spans="1:154" ht="12.75" customHeight="1" x14ac:dyDescent="0.2">
      <c r="A7" s="302" t="s">
        <v>259</v>
      </c>
      <c r="B7" s="303"/>
      <c r="C7" s="303"/>
      <c r="D7" s="303"/>
      <c r="E7" s="304"/>
      <c r="F7" s="302" t="s">
        <v>260</v>
      </c>
      <c r="G7" s="303"/>
      <c r="H7" s="303"/>
      <c r="I7" s="303"/>
      <c r="J7" s="303"/>
      <c r="K7" s="303"/>
      <c r="L7" s="303"/>
      <c r="M7" s="303"/>
      <c r="N7" s="303"/>
      <c r="O7" s="304"/>
      <c r="P7" s="302" t="s">
        <v>261</v>
      </c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4"/>
      <c r="AE7" s="302" t="s">
        <v>262</v>
      </c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4"/>
      <c r="AT7" s="308" t="s">
        <v>263</v>
      </c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10"/>
      <c r="BK7" s="309" t="s">
        <v>264</v>
      </c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10"/>
      <c r="CB7" s="308" t="s">
        <v>265</v>
      </c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10"/>
    </row>
    <row r="8" spans="1:154" ht="12.75" customHeight="1" x14ac:dyDescent="0.2">
      <c r="A8" s="305"/>
      <c r="B8" s="306"/>
      <c r="C8" s="306"/>
      <c r="D8" s="306"/>
      <c r="E8" s="307"/>
      <c r="F8" s="305"/>
      <c r="G8" s="306"/>
      <c r="H8" s="306"/>
      <c r="I8" s="306"/>
      <c r="J8" s="306"/>
      <c r="K8" s="306"/>
      <c r="L8" s="306"/>
      <c r="M8" s="306"/>
      <c r="N8" s="306"/>
      <c r="O8" s="307"/>
      <c r="P8" s="305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7"/>
      <c r="AE8" s="305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7"/>
      <c r="AT8" s="302" t="s">
        <v>266</v>
      </c>
      <c r="AU8" s="303"/>
      <c r="AV8" s="303"/>
      <c r="AW8" s="303"/>
      <c r="AX8" s="303"/>
      <c r="AY8" s="303"/>
      <c r="AZ8" s="303"/>
      <c r="BA8" s="303"/>
      <c r="BB8" s="304"/>
      <c r="BC8" s="305" t="s">
        <v>267</v>
      </c>
      <c r="BD8" s="306"/>
      <c r="BE8" s="306"/>
      <c r="BF8" s="306"/>
      <c r="BG8" s="306"/>
      <c r="BH8" s="306"/>
      <c r="BI8" s="306"/>
      <c r="BJ8" s="307"/>
      <c r="BK8" s="305" t="s">
        <v>268</v>
      </c>
      <c r="BL8" s="306"/>
      <c r="BM8" s="306"/>
      <c r="BN8" s="306"/>
      <c r="BO8" s="306"/>
      <c r="BP8" s="306"/>
      <c r="BQ8" s="306"/>
      <c r="BR8" s="306"/>
      <c r="BS8" s="307"/>
      <c r="BT8" s="305" t="s">
        <v>269</v>
      </c>
      <c r="BU8" s="306"/>
      <c r="BV8" s="306"/>
      <c r="BW8" s="306"/>
      <c r="BX8" s="306"/>
      <c r="BY8" s="306"/>
      <c r="BZ8" s="306"/>
      <c r="CA8" s="307"/>
      <c r="CB8" s="302" t="s">
        <v>270</v>
      </c>
      <c r="CC8" s="303"/>
      <c r="CD8" s="303"/>
      <c r="CE8" s="303"/>
      <c r="CF8" s="303"/>
      <c r="CG8" s="303"/>
      <c r="CH8" s="303"/>
      <c r="CI8" s="303"/>
      <c r="CJ8" s="304"/>
      <c r="CK8" s="308" t="s">
        <v>271</v>
      </c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10"/>
      <c r="DI8" s="308" t="s">
        <v>272</v>
      </c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10"/>
      <c r="EO8" s="302" t="s">
        <v>115</v>
      </c>
      <c r="EP8" s="303"/>
      <c r="EQ8" s="303"/>
      <c r="ER8" s="303"/>
      <c r="ES8" s="303"/>
      <c r="ET8" s="303"/>
      <c r="EU8" s="303"/>
      <c r="EV8" s="303"/>
      <c r="EW8" s="303"/>
      <c r="EX8" s="304"/>
    </row>
    <row r="9" spans="1:154" ht="70.5" customHeight="1" x14ac:dyDescent="0.2">
      <c r="A9" s="305"/>
      <c r="B9" s="306"/>
      <c r="C9" s="306"/>
      <c r="D9" s="306"/>
      <c r="E9" s="307"/>
      <c r="F9" s="305"/>
      <c r="G9" s="306"/>
      <c r="H9" s="306"/>
      <c r="I9" s="306"/>
      <c r="J9" s="306"/>
      <c r="K9" s="306"/>
      <c r="L9" s="306"/>
      <c r="M9" s="306"/>
      <c r="N9" s="306"/>
      <c r="O9" s="307"/>
      <c r="P9" s="305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7"/>
      <c r="AE9" s="305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7"/>
      <c r="AT9" s="305"/>
      <c r="AU9" s="306"/>
      <c r="AV9" s="306"/>
      <c r="AW9" s="306"/>
      <c r="AX9" s="306"/>
      <c r="AY9" s="306"/>
      <c r="AZ9" s="306"/>
      <c r="BA9" s="306"/>
      <c r="BB9" s="307"/>
      <c r="BC9" s="305"/>
      <c r="BD9" s="306"/>
      <c r="BE9" s="306"/>
      <c r="BF9" s="306"/>
      <c r="BG9" s="306"/>
      <c r="BH9" s="306"/>
      <c r="BI9" s="306"/>
      <c r="BJ9" s="307"/>
      <c r="BK9" s="305"/>
      <c r="BL9" s="306"/>
      <c r="BM9" s="306"/>
      <c r="BN9" s="306"/>
      <c r="BO9" s="306"/>
      <c r="BP9" s="306"/>
      <c r="BQ9" s="306"/>
      <c r="BR9" s="306"/>
      <c r="BS9" s="307"/>
      <c r="BT9" s="305"/>
      <c r="BU9" s="306"/>
      <c r="BV9" s="306"/>
      <c r="BW9" s="306"/>
      <c r="BX9" s="306"/>
      <c r="BY9" s="306"/>
      <c r="BZ9" s="306"/>
      <c r="CA9" s="307"/>
      <c r="CB9" s="305"/>
      <c r="CC9" s="306"/>
      <c r="CD9" s="306"/>
      <c r="CE9" s="306"/>
      <c r="CF9" s="306"/>
      <c r="CG9" s="306"/>
      <c r="CH9" s="306"/>
      <c r="CI9" s="306"/>
      <c r="CJ9" s="307"/>
      <c r="CK9" s="302" t="s">
        <v>119</v>
      </c>
      <c r="CL9" s="303"/>
      <c r="CM9" s="303"/>
      <c r="CN9" s="303"/>
      <c r="CO9" s="303"/>
      <c r="CP9" s="303"/>
      <c r="CQ9" s="303"/>
      <c r="CR9" s="304"/>
      <c r="CS9" s="302" t="s">
        <v>120</v>
      </c>
      <c r="CT9" s="303"/>
      <c r="CU9" s="303"/>
      <c r="CV9" s="303"/>
      <c r="CW9" s="303"/>
      <c r="CX9" s="303"/>
      <c r="CY9" s="303"/>
      <c r="CZ9" s="304"/>
      <c r="DA9" s="302" t="s">
        <v>121</v>
      </c>
      <c r="DB9" s="303"/>
      <c r="DC9" s="303"/>
      <c r="DD9" s="303"/>
      <c r="DE9" s="303"/>
      <c r="DF9" s="303"/>
      <c r="DG9" s="303"/>
      <c r="DH9" s="304"/>
      <c r="DI9" s="302" t="s">
        <v>122</v>
      </c>
      <c r="DJ9" s="303"/>
      <c r="DK9" s="303"/>
      <c r="DL9" s="303"/>
      <c r="DM9" s="303"/>
      <c r="DN9" s="303"/>
      <c r="DO9" s="303"/>
      <c r="DP9" s="304"/>
      <c r="DQ9" s="302" t="s">
        <v>123</v>
      </c>
      <c r="DR9" s="303"/>
      <c r="DS9" s="303"/>
      <c r="DT9" s="303"/>
      <c r="DU9" s="303"/>
      <c r="DV9" s="303"/>
      <c r="DW9" s="303"/>
      <c r="DX9" s="304"/>
      <c r="DY9" s="302" t="s">
        <v>273</v>
      </c>
      <c r="DZ9" s="303"/>
      <c r="EA9" s="303"/>
      <c r="EB9" s="303"/>
      <c r="EC9" s="303"/>
      <c r="ED9" s="303"/>
      <c r="EE9" s="303"/>
      <c r="EF9" s="304"/>
      <c r="EG9" s="302" t="s">
        <v>274</v>
      </c>
      <c r="EH9" s="303"/>
      <c r="EI9" s="303"/>
      <c r="EJ9" s="303"/>
      <c r="EK9" s="303"/>
      <c r="EL9" s="303"/>
      <c r="EM9" s="303"/>
      <c r="EN9" s="304"/>
      <c r="EO9" s="311"/>
      <c r="EP9" s="312"/>
      <c r="EQ9" s="312"/>
      <c r="ER9" s="312"/>
      <c r="ES9" s="312"/>
      <c r="ET9" s="312"/>
      <c r="EU9" s="312"/>
      <c r="EV9" s="312"/>
      <c r="EW9" s="312"/>
      <c r="EX9" s="313"/>
    </row>
    <row r="10" spans="1:154" x14ac:dyDescent="0.2">
      <c r="A10" s="314">
        <v>1</v>
      </c>
      <c r="B10" s="314"/>
      <c r="C10" s="314"/>
      <c r="D10" s="314"/>
      <c r="E10" s="314"/>
      <c r="F10" s="314">
        <v>2</v>
      </c>
      <c r="G10" s="314"/>
      <c r="H10" s="314"/>
      <c r="I10" s="314"/>
      <c r="J10" s="314"/>
      <c r="K10" s="314"/>
      <c r="L10" s="314"/>
      <c r="M10" s="314"/>
      <c r="N10" s="314"/>
      <c r="O10" s="314"/>
      <c r="P10" s="314">
        <v>3</v>
      </c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>
        <v>4</v>
      </c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>
        <v>5</v>
      </c>
      <c r="AU10" s="314"/>
      <c r="AV10" s="314"/>
      <c r="AW10" s="314"/>
      <c r="AX10" s="314"/>
      <c r="AY10" s="314"/>
      <c r="AZ10" s="314"/>
      <c r="BA10" s="314"/>
      <c r="BB10" s="314"/>
      <c r="BC10" s="314">
        <v>6</v>
      </c>
      <c r="BD10" s="314"/>
      <c r="BE10" s="314"/>
      <c r="BF10" s="314"/>
      <c r="BG10" s="314"/>
      <c r="BH10" s="314"/>
      <c r="BI10" s="314"/>
      <c r="BJ10" s="314"/>
      <c r="BK10" s="314">
        <v>7</v>
      </c>
      <c r="BL10" s="314"/>
      <c r="BM10" s="314"/>
      <c r="BN10" s="314"/>
      <c r="BO10" s="314"/>
      <c r="BP10" s="314"/>
      <c r="BQ10" s="314"/>
      <c r="BR10" s="314"/>
      <c r="BS10" s="314"/>
      <c r="BT10" s="314">
        <v>8</v>
      </c>
      <c r="BU10" s="314"/>
      <c r="BV10" s="314"/>
      <c r="BW10" s="314"/>
      <c r="BX10" s="314"/>
      <c r="BY10" s="314"/>
      <c r="BZ10" s="314"/>
      <c r="CA10" s="314"/>
      <c r="CB10" s="314">
        <v>9</v>
      </c>
      <c r="CC10" s="314"/>
      <c r="CD10" s="314"/>
      <c r="CE10" s="314"/>
      <c r="CF10" s="314"/>
      <c r="CG10" s="314"/>
      <c r="CH10" s="314"/>
      <c r="CI10" s="314"/>
      <c r="CJ10" s="314"/>
      <c r="CK10" s="314">
        <v>10</v>
      </c>
      <c r="CL10" s="314"/>
      <c r="CM10" s="314"/>
      <c r="CN10" s="314"/>
      <c r="CO10" s="314"/>
      <c r="CP10" s="314"/>
      <c r="CQ10" s="314"/>
      <c r="CR10" s="314"/>
      <c r="CS10" s="314">
        <v>11</v>
      </c>
      <c r="CT10" s="314"/>
      <c r="CU10" s="314"/>
      <c r="CV10" s="314"/>
      <c r="CW10" s="314"/>
      <c r="CX10" s="314"/>
      <c r="CY10" s="314"/>
      <c r="CZ10" s="314"/>
      <c r="DA10" s="314">
        <v>12</v>
      </c>
      <c r="DB10" s="314"/>
      <c r="DC10" s="314"/>
      <c r="DD10" s="314"/>
      <c r="DE10" s="314"/>
      <c r="DF10" s="314"/>
      <c r="DG10" s="314"/>
      <c r="DH10" s="314"/>
      <c r="DI10" s="314">
        <v>13</v>
      </c>
      <c r="DJ10" s="314"/>
      <c r="DK10" s="314"/>
      <c r="DL10" s="314"/>
      <c r="DM10" s="314"/>
      <c r="DN10" s="314"/>
      <c r="DO10" s="314"/>
      <c r="DP10" s="314"/>
      <c r="DQ10" s="314">
        <v>14</v>
      </c>
      <c r="DR10" s="314"/>
      <c r="DS10" s="314"/>
      <c r="DT10" s="314"/>
      <c r="DU10" s="314"/>
      <c r="DV10" s="314"/>
      <c r="DW10" s="314"/>
      <c r="DX10" s="314"/>
      <c r="DY10" s="314">
        <v>15</v>
      </c>
      <c r="DZ10" s="314"/>
      <c r="EA10" s="314"/>
      <c r="EB10" s="314"/>
      <c r="EC10" s="314"/>
      <c r="ED10" s="314"/>
      <c r="EE10" s="314"/>
      <c r="EF10" s="314"/>
      <c r="EG10" s="314">
        <v>16</v>
      </c>
      <c r="EH10" s="314"/>
      <c r="EI10" s="314"/>
      <c r="EJ10" s="314"/>
      <c r="EK10" s="314"/>
      <c r="EL10" s="314"/>
      <c r="EM10" s="314"/>
      <c r="EN10" s="314"/>
      <c r="EO10" s="314">
        <v>17</v>
      </c>
      <c r="EP10" s="314"/>
      <c r="EQ10" s="314"/>
      <c r="ER10" s="314"/>
      <c r="ES10" s="314"/>
      <c r="ET10" s="314"/>
      <c r="EU10" s="314"/>
      <c r="EV10" s="314"/>
      <c r="EW10" s="314"/>
      <c r="EX10" s="314"/>
    </row>
    <row r="11" spans="1:154" s="70" customFormat="1" ht="15.75" customHeight="1" x14ac:dyDescent="0.2">
      <c r="A11" s="315" t="s">
        <v>27</v>
      </c>
      <c r="B11" s="316"/>
      <c r="C11" s="316"/>
      <c r="D11" s="316"/>
      <c r="E11" s="317"/>
      <c r="F11" s="318" t="s">
        <v>275</v>
      </c>
      <c r="G11" s="318"/>
      <c r="H11" s="318"/>
      <c r="I11" s="318"/>
      <c r="J11" s="318"/>
      <c r="K11" s="318"/>
      <c r="L11" s="318"/>
      <c r="M11" s="318"/>
      <c r="N11" s="318"/>
      <c r="O11" s="318"/>
      <c r="P11" s="319" t="s">
        <v>276</v>
      </c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9" t="s">
        <v>277</v>
      </c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20" t="s">
        <v>278</v>
      </c>
      <c r="AU11" s="321"/>
      <c r="AV11" s="321"/>
      <c r="AW11" s="321"/>
      <c r="AX11" s="321"/>
      <c r="AY11" s="321"/>
      <c r="AZ11" s="321"/>
      <c r="BA11" s="321"/>
      <c r="BB11" s="322"/>
      <c r="BC11" s="323">
        <v>35</v>
      </c>
      <c r="BD11" s="323"/>
      <c r="BE11" s="323"/>
      <c r="BF11" s="323"/>
      <c r="BG11" s="323"/>
      <c r="BH11" s="323"/>
      <c r="BI11" s="323"/>
      <c r="BJ11" s="323"/>
      <c r="BK11" s="320"/>
      <c r="BL11" s="321"/>
      <c r="BM11" s="321"/>
      <c r="BN11" s="321"/>
      <c r="BO11" s="321"/>
      <c r="BP11" s="321"/>
      <c r="BQ11" s="321"/>
      <c r="BR11" s="321"/>
      <c r="BS11" s="322"/>
      <c r="BT11" s="324"/>
      <c r="BU11" s="324"/>
      <c r="BV11" s="324"/>
      <c r="BW11" s="324"/>
      <c r="BX11" s="324"/>
      <c r="BY11" s="324"/>
      <c r="BZ11" s="324"/>
      <c r="CA11" s="324"/>
      <c r="CB11" s="324">
        <f>CK11+CS11+DA11</f>
        <v>16</v>
      </c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>
        <v>5</v>
      </c>
      <c r="CT11" s="324"/>
      <c r="CU11" s="324"/>
      <c r="CV11" s="324"/>
      <c r="CW11" s="324"/>
      <c r="CX11" s="324"/>
      <c r="CY11" s="324"/>
      <c r="CZ11" s="324"/>
      <c r="DA11" s="324">
        <v>11</v>
      </c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>
        <v>1</v>
      </c>
      <c r="DR11" s="324"/>
      <c r="DS11" s="324"/>
      <c r="DT11" s="324"/>
      <c r="DU11" s="324"/>
      <c r="DV11" s="324"/>
      <c r="DW11" s="324"/>
      <c r="DX11" s="324"/>
      <c r="DY11" s="324">
        <v>10</v>
      </c>
      <c r="DZ11" s="324"/>
      <c r="EA11" s="324"/>
      <c r="EB11" s="324"/>
      <c r="EC11" s="324"/>
      <c r="ED11" s="324"/>
      <c r="EE11" s="324"/>
      <c r="EF11" s="324"/>
      <c r="EG11" s="324">
        <v>5</v>
      </c>
      <c r="EH11" s="324"/>
      <c r="EI11" s="324"/>
      <c r="EJ11" s="324"/>
      <c r="EK11" s="324"/>
      <c r="EL11" s="324"/>
      <c r="EM11" s="324"/>
      <c r="EN11" s="324"/>
      <c r="EO11" s="324">
        <v>1</v>
      </c>
      <c r="EP11" s="324"/>
      <c r="EQ11" s="324"/>
      <c r="ER11" s="324"/>
      <c r="ES11" s="324"/>
      <c r="ET11" s="324"/>
      <c r="EU11" s="324"/>
      <c r="EV11" s="324"/>
      <c r="EW11" s="324"/>
      <c r="EX11" s="324"/>
    </row>
    <row r="12" spans="1:154" s="70" customFormat="1" ht="15.75" customHeight="1" x14ac:dyDescent="0.2">
      <c r="A12" s="315" t="s">
        <v>28</v>
      </c>
      <c r="B12" s="316"/>
      <c r="C12" s="316"/>
      <c r="D12" s="316"/>
      <c r="E12" s="317"/>
      <c r="F12" s="318" t="s">
        <v>275</v>
      </c>
      <c r="G12" s="318"/>
      <c r="H12" s="318"/>
      <c r="I12" s="318"/>
      <c r="J12" s="318"/>
      <c r="K12" s="318"/>
      <c r="L12" s="318"/>
      <c r="M12" s="318"/>
      <c r="N12" s="318"/>
      <c r="O12" s="318"/>
      <c r="P12" s="319" t="s">
        <v>276</v>
      </c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9" t="s">
        <v>277</v>
      </c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20" t="s">
        <v>279</v>
      </c>
      <c r="AU12" s="321"/>
      <c r="AV12" s="321"/>
      <c r="AW12" s="321"/>
      <c r="AX12" s="321"/>
      <c r="AY12" s="321"/>
      <c r="AZ12" s="321"/>
      <c r="BA12" s="321"/>
      <c r="BB12" s="322"/>
      <c r="BC12" s="323">
        <v>35</v>
      </c>
      <c r="BD12" s="323"/>
      <c r="BE12" s="323"/>
      <c r="BF12" s="323"/>
      <c r="BG12" s="323"/>
      <c r="BH12" s="323"/>
      <c r="BI12" s="323"/>
      <c r="BJ12" s="323"/>
      <c r="BK12" s="320"/>
      <c r="BL12" s="321"/>
      <c r="BM12" s="321"/>
      <c r="BN12" s="321"/>
      <c r="BO12" s="321"/>
      <c r="BP12" s="321"/>
      <c r="BQ12" s="321"/>
      <c r="BR12" s="321"/>
      <c r="BS12" s="322"/>
      <c r="BT12" s="324"/>
      <c r="BU12" s="324"/>
      <c r="BV12" s="324"/>
      <c r="BW12" s="324"/>
      <c r="BX12" s="324"/>
      <c r="BY12" s="324"/>
      <c r="BZ12" s="324"/>
      <c r="CA12" s="324"/>
      <c r="CB12" s="324">
        <f t="shared" ref="CB12:CB75" si="0">CK12+CS12+DA12</f>
        <v>13</v>
      </c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>
        <v>13</v>
      </c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>
        <v>4</v>
      </c>
      <c r="DR12" s="324"/>
      <c r="DS12" s="324"/>
      <c r="DT12" s="324"/>
      <c r="DU12" s="324"/>
      <c r="DV12" s="324"/>
      <c r="DW12" s="324"/>
      <c r="DX12" s="324"/>
      <c r="DY12" s="324">
        <v>9</v>
      </c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>
        <v>1</v>
      </c>
      <c r="EP12" s="324"/>
      <c r="EQ12" s="324"/>
      <c r="ER12" s="324"/>
      <c r="ES12" s="324"/>
      <c r="ET12" s="324"/>
      <c r="EU12" s="324"/>
      <c r="EV12" s="324"/>
      <c r="EW12" s="324"/>
      <c r="EX12" s="324"/>
    </row>
    <row r="13" spans="1:154" s="68" customFormat="1" ht="15.75" customHeight="1" x14ac:dyDescent="0.25">
      <c r="A13" s="315" t="s">
        <v>29</v>
      </c>
      <c r="B13" s="316"/>
      <c r="C13" s="316"/>
      <c r="D13" s="316"/>
      <c r="E13" s="317"/>
      <c r="F13" s="318" t="s">
        <v>275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9" t="s">
        <v>276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9" t="s">
        <v>280</v>
      </c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20" t="s">
        <v>281</v>
      </c>
      <c r="AU13" s="321"/>
      <c r="AV13" s="321"/>
      <c r="AW13" s="321"/>
      <c r="AX13" s="321"/>
      <c r="AY13" s="321"/>
      <c r="AZ13" s="321"/>
      <c r="BA13" s="321"/>
      <c r="BB13" s="322"/>
      <c r="BC13" s="323">
        <v>35</v>
      </c>
      <c r="BD13" s="323"/>
      <c r="BE13" s="323"/>
      <c r="BF13" s="323"/>
      <c r="BG13" s="323"/>
      <c r="BH13" s="323"/>
      <c r="BI13" s="323"/>
      <c r="BJ13" s="323"/>
      <c r="BK13" s="320"/>
      <c r="BL13" s="321"/>
      <c r="BM13" s="321"/>
      <c r="BN13" s="321"/>
      <c r="BO13" s="321"/>
      <c r="BP13" s="321"/>
      <c r="BQ13" s="321"/>
      <c r="BR13" s="321"/>
      <c r="BS13" s="322"/>
      <c r="BT13" s="324"/>
      <c r="BU13" s="324"/>
      <c r="BV13" s="324"/>
      <c r="BW13" s="324"/>
      <c r="BX13" s="324"/>
      <c r="BY13" s="324"/>
      <c r="BZ13" s="324"/>
      <c r="CA13" s="324"/>
      <c r="CB13" s="324">
        <f t="shared" si="0"/>
        <v>6</v>
      </c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>
        <v>6</v>
      </c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>
        <v>2</v>
      </c>
      <c r="DR13" s="324"/>
      <c r="DS13" s="324"/>
      <c r="DT13" s="324"/>
      <c r="DU13" s="324"/>
      <c r="DV13" s="324"/>
      <c r="DW13" s="324"/>
      <c r="DX13" s="324"/>
      <c r="DY13" s="324">
        <v>4</v>
      </c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>
        <v>1</v>
      </c>
      <c r="EP13" s="324"/>
      <c r="EQ13" s="324"/>
      <c r="ER13" s="324"/>
      <c r="ES13" s="324"/>
      <c r="ET13" s="324"/>
      <c r="EU13" s="324"/>
      <c r="EV13" s="324"/>
      <c r="EW13" s="324"/>
      <c r="EX13" s="324"/>
    </row>
    <row r="14" spans="1:154" s="71" customFormat="1" ht="15.75" customHeight="1" x14ac:dyDescent="0.2">
      <c r="A14" s="315" t="s">
        <v>32</v>
      </c>
      <c r="B14" s="316"/>
      <c r="C14" s="316"/>
      <c r="D14" s="316"/>
      <c r="E14" s="317"/>
      <c r="F14" s="318" t="s">
        <v>275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9" t="s">
        <v>276</v>
      </c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9" t="s">
        <v>280</v>
      </c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20" t="s">
        <v>282</v>
      </c>
      <c r="AU14" s="321"/>
      <c r="AV14" s="321"/>
      <c r="AW14" s="321"/>
      <c r="AX14" s="321"/>
      <c r="AY14" s="321"/>
      <c r="AZ14" s="321"/>
      <c r="BA14" s="321"/>
      <c r="BB14" s="322"/>
      <c r="BC14" s="323">
        <v>35</v>
      </c>
      <c r="BD14" s="323"/>
      <c r="BE14" s="323"/>
      <c r="BF14" s="323"/>
      <c r="BG14" s="323"/>
      <c r="BH14" s="323"/>
      <c r="BI14" s="323"/>
      <c r="BJ14" s="323"/>
      <c r="BK14" s="320"/>
      <c r="BL14" s="321"/>
      <c r="BM14" s="321"/>
      <c r="BN14" s="321"/>
      <c r="BO14" s="321"/>
      <c r="BP14" s="321"/>
      <c r="BQ14" s="321"/>
      <c r="BR14" s="321"/>
      <c r="BS14" s="322"/>
      <c r="BT14" s="324"/>
      <c r="BU14" s="324"/>
      <c r="BV14" s="324"/>
      <c r="BW14" s="324"/>
      <c r="BX14" s="324"/>
      <c r="BY14" s="324"/>
      <c r="BZ14" s="324"/>
      <c r="CA14" s="324"/>
      <c r="CB14" s="324">
        <f t="shared" si="0"/>
        <v>4</v>
      </c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>
        <v>4</v>
      </c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>
        <v>3</v>
      </c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</row>
    <row r="15" spans="1:154" ht="15.75" customHeight="1" x14ac:dyDescent="0.2">
      <c r="A15" s="315" t="s">
        <v>61</v>
      </c>
      <c r="B15" s="316"/>
      <c r="C15" s="316"/>
      <c r="D15" s="316"/>
      <c r="E15" s="317"/>
      <c r="F15" s="318" t="s">
        <v>275</v>
      </c>
      <c r="G15" s="318"/>
      <c r="H15" s="318"/>
      <c r="I15" s="318"/>
      <c r="J15" s="318"/>
      <c r="K15" s="318"/>
      <c r="L15" s="318"/>
      <c r="M15" s="318"/>
      <c r="N15" s="318"/>
      <c r="O15" s="318"/>
      <c r="P15" s="319" t="s">
        <v>276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9" t="s">
        <v>283</v>
      </c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20" t="s">
        <v>284</v>
      </c>
      <c r="AU15" s="321"/>
      <c r="AV15" s="321"/>
      <c r="AW15" s="321"/>
      <c r="AX15" s="321"/>
      <c r="AY15" s="321"/>
      <c r="AZ15" s="321"/>
      <c r="BA15" s="321"/>
      <c r="BB15" s="322"/>
      <c r="BC15" s="323">
        <v>35</v>
      </c>
      <c r="BD15" s="323"/>
      <c r="BE15" s="323"/>
      <c r="BF15" s="323"/>
      <c r="BG15" s="323"/>
      <c r="BH15" s="323"/>
      <c r="BI15" s="323"/>
      <c r="BJ15" s="323"/>
      <c r="BK15" s="320"/>
      <c r="BL15" s="321"/>
      <c r="BM15" s="321"/>
      <c r="BN15" s="321"/>
      <c r="BO15" s="321"/>
      <c r="BP15" s="321"/>
      <c r="BQ15" s="321"/>
      <c r="BR15" s="321"/>
      <c r="BS15" s="322"/>
      <c r="BT15" s="324"/>
      <c r="BU15" s="324"/>
      <c r="BV15" s="324"/>
      <c r="BW15" s="324"/>
      <c r="BX15" s="324"/>
      <c r="BY15" s="324"/>
      <c r="BZ15" s="324"/>
      <c r="CA15" s="324"/>
      <c r="CB15" s="324">
        <f t="shared" si="0"/>
        <v>30</v>
      </c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>
        <v>30</v>
      </c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>
        <v>30</v>
      </c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>
        <v>1</v>
      </c>
      <c r="EP15" s="324"/>
      <c r="EQ15" s="324"/>
      <c r="ER15" s="324"/>
      <c r="ES15" s="324"/>
      <c r="ET15" s="324"/>
      <c r="EU15" s="324"/>
      <c r="EV15" s="324"/>
      <c r="EW15" s="324"/>
      <c r="EX15" s="324"/>
    </row>
    <row r="16" spans="1:154" ht="15.75" customHeight="1" x14ac:dyDescent="0.2">
      <c r="A16" s="315" t="s">
        <v>62</v>
      </c>
      <c r="B16" s="316"/>
      <c r="C16" s="316"/>
      <c r="D16" s="316"/>
      <c r="E16" s="317"/>
      <c r="F16" s="318" t="s">
        <v>275</v>
      </c>
      <c r="G16" s="318"/>
      <c r="H16" s="318"/>
      <c r="I16" s="318"/>
      <c r="J16" s="318"/>
      <c r="K16" s="318"/>
      <c r="L16" s="318"/>
      <c r="M16" s="318"/>
      <c r="N16" s="318"/>
      <c r="O16" s="318"/>
      <c r="P16" s="319" t="s">
        <v>285</v>
      </c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9" t="s">
        <v>286</v>
      </c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20" t="s">
        <v>287</v>
      </c>
      <c r="AU16" s="321"/>
      <c r="AV16" s="321"/>
      <c r="AW16" s="321"/>
      <c r="AX16" s="321"/>
      <c r="AY16" s="321"/>
      <c r="AZ16" s="321"/>
      <c r="BA16" s="321"/>
      <c r="BB16" s="322"/>
      <c r="BC16" s="323">
        <v>10</v>
      </c>
      <c r="BD16" s="323"/>
      <c r="BE16" s="323"/>
      <c r="BF16" s="323"/>
      <c r="BG16" s="323"/>
      <c r="BH16" s="323"/>
      <c r="BI16" s="323"/>
      <c r="BJ16" s="323"/>
      <c r="BK16" s="320"/>
      <c r="BL16" s="321"/>
      <c r="BM16" s="321"/>
      <c r="BN16" s="321"/>
      <c r="BO16" s="321"/>
      <c r="BP16" s="321"/>
      <c r="BQ16" s="321"/>
      <c r="BR16" s="321"/>
      <c r="BS16" s="322"/>
      <c r="BT16" s="324"/>
      <c r="BU16" s="324"/>
      <c r="BV16" s="324"/>
      <c r="BW16" s="324"/>
      <c r="BX16" s="324"/>
      <c r="BY16" s="324"/>
      <c r="BZ16" s="324"/>
      <c r="CA16" s="324"/>
      <c r="CB16" s="324">
        <f t="shared" si="0"/>
        <v>14</v>
      </c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>
        <v>14</v>
      </c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>
        <v>14</v>
      </c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</row>
    <row r="17" spans="1:154" ht="15.75" customHeight="1" x14ac:dyDescent="0.2">
      <c r="A17" s="315" t="s">
        <v>63</v>
      </c>
      <c r="B17" s="316"/>
      <c r="C17" s="316"/>
      <c r="D17" s="316"/>
      <c r="E17" s="317"/>
      <c r="F17" s="318" t="s">
        <v>275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9" t="s">
        <v>288</v>
      </c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9" t="s">
        <v>289</v>
      </c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20" t="s">
        <v>290</v>
      </c>
      <c r="AU17" s="321"/>
      <c r="AV17" s="321"/>
      <c r="AW17" s="321"/>
      <c r="AX17" s="321"/>
      <c r="AY17" s="321"/>
      <c r="AZ17" s="321"/>
      <c r="BA17" s="321"/>
      <c r="BB17" s="322"/>
      <c r="BC17" s="323">
        <v>10</v>
      </c>
      <c r="BD17" s="323"/>
      <c r="BE17" s="323"/>
      <c r="BF17" s="323"/>
      <c r="BG17" s="323"/>
      <c r="BH17" s="323"/>
      <c r="BI17" s="323"/>
      <c r="BJ17" s="323"/>
      <c r="BK17" s="320"/>
      <c r="BL17" s="321"/>
      <c r="BM17" s="321"/>
      <c r="BN17" s="321"/>
      <c r="BO17" s="321"/>
      <c r="BP17" s="321"/>
      <c r="BQ17" s="321"/>
      <c r="BR17" s="321"/>
      <c r="BS17" s="322"/>
      <c r="BT17" s="324"/>
      <c r="BU17" s="324"/>
      <c r="BV17" s="324"/>
      <c r="BW17" s="324"/>
      <c r="BX17" s="324"/>
      <c r="BY17" s="324"/>
      <c r="BZ17" s="324"/>
      <c r="CA17" s="324"/>
      <c r="CB17" s="324">
        <f t="shared" si="0"/>
        <v>6</v>
      </c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>
        <v>6</v>
      </c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>
        <v>1</v>
      </c>
      <c r="DZ17" s="324"/>
      <c r="EA17" s="324"/>
      <c r="EB17" s="324"/>
      <c r="EC17" s="324"/>
      <c r="ED17" s="324"/>
      <c r="EE17" s="324"/>
      <c r="EF17" s="324"/>
      <c r="EG17" s="324">
        <v>5</v>
      </c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</row>
    <row r="18" spans="1:154" ht="15.75" customHeight="1" x14ac:dyDescent="0.2">
      <c r="A18" s="315" t="s">
        <v>64</v>
      </c>
      <c r="B18" s="316"/>
      <c r="C18" s="316"/>
      <c r="D18" s="316"/>
      <c r="E18" s="317"/>
      <c r="F18" s="318" t="s">
        <v>275</v>
      </c>
      <c r="G18" s="318"/>
      <c r="H18" s="318"/>
      <c r="I18" s="318"/>
      <c r="J18" s="318"/>
      <c r="K18" s="318"/>
      <c r="L18" s="318"/>
      <c r="M18" s="318"/>
      <c r="N18" s="318"/>
      <c r="O18" s="318"/>
      <c r="P18" s="319" t="s">
        <v>288</v>
      </c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9" t="s">
        <v>289</v>
      </c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20" t="s">
        <v>291</v>
      </c>
      <c r="AU18" s="321"/>
      <c r="AV18" s="321"/>
      <c r="AW18" s="321"/>
      <c r="AX18" s="321"/>
      <c r="AY18" s="321"/>
      <c r="AZ18" s="321"/>
      <c r="BA18" s="321"/>
      <c r="BB18" s="322"/>
      <c r="BC18" s="323">
        <v>10</v>
      </c>
      <c r="BD18" s="323"/>
      <c r="BE18" s="323"/>
      <c r="BF18" s="323"/>
      <c r="BG18" s="323"/>
      <c r="BH18" s="323"/>
      <c r="BI18" s="323"/>
      <c r="BJ18" s="323"/>
      <c r="BK18" s="320"/>
      <c r="BL18" s="321"/>
      <c r="BM18" s="321"/>
      <c r="BN18" s="321"/>
      <c r="BO18" s="321"/>
      <c r="BP18" s="321"/>
      <c r="BQ18" s="321"/>
      <c r="BR18" s="321"/>
      <c r="BS18" s="322"/>
      <c r="BT18" s="324"/>
      <c r="BU18" s="324"/>
      <c r="BV18" s="324"/>
      <c r="BW18" s="324"/>
      <c r="BX18" s="324"/>
      <c r="BY18" s="324"/>
      <c r="BZ18" s="324"/>
      <c r="CA18" s="324"/>
      <c r="CB18" s="324">
        <f t="shared" si="0"/>
        <v>3</v>
      </c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>
        <v>3</v>
      </c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>
        <v>1</v>
      </c>
      <c r="DZ18" s="324"/>
      <c r="EA18" s="324"/>
      <c r="EB18" s="324"/>
      <c r="EC18" s="324"/>
      <c r="ED18" s="324"/>
      <c r="EE18" s="324"/>
      <c r="EF18" s="324"/>
      <c r="EG18" s="324">
        <v>2</v>
      </c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</row>
    <row r="19" spans="1:154" ht="15.75" customHeight="1" x14ac:dyDescent="0.2">
      <c r="A19" s="315" t="s">
        <v>65</v>
      </c>
      <c r="B19" s="316"/>
      <c r="C19" s="316"/>
      <c r="D19" s="316"/>
      <c r="E19" s="317"/>
      <c r="F19" s="318" t="s">
        <v>275</v>
      </c>
      <c r="G19" s="318"/>
      <c r="H19" s="318"/>
      <c r="I19" s="318"/>
      <c r="J19" s="318"/>
      <c r="K19" s="318"/>
      <c r="L19" s="318"/>
      <c r="M19" s="318"/>
      <c r="N19" s="318"/>
      <c r="O19" s="318"/>
      <c r="P19" s="319" t="s">
        <v>288</v>
      </c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9" t="s">
        <v>292</v>
      </c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20" t="s">
        <v>293</v>
      </c>
      <c r="AU19" s="321"/>
      <c r="AV19" s="321"/>
      <c r="AW19" s="321"/>
      <c r="AX19" s="321"/>
      <c r="AY19" s="321"/>
      <c r="AZ19" s="321"/>
      <c r="BA19" s="321"/>
      <c r="BB19" s="322"/>
      <c r="BC19" s="323">
        <v>10</v>
      </c>
      <c r="BD19" s="323"/>
      <c r="BE19" s="323"/>
      <c r="BF19" s="323"/>
      <c r="BG19" s="323"/>
      <c r="BH19" s="323"/>
      <c r="BI19" s="323"/>
      <c r="BJ19" s="323"/>
      <c r="BK19" s="320"/>
      <c r="BL19" s="321"/>
      <c r="BM19" s="321"/>
      <c r="BN19" s="321"/>
      <c r="BO19" s="321"/>
      <c r="BP19" s="321"/>
      <c r="BQ19" s="321"/>
      <c r="BR19" s="321"/>
      <c r="BS19" s="322"/>
      <c r="BT19" s="324"/>
      <c r="BU19" s="324"/>
      <c r="BV19" s="324"/>
      <c r="BW19" s="324"/>
      <c r="BX19" s="324"/>
      <c r="BY19" s="324"/>
      <c r="BZ19" s="324"/>
      <c r="CA19" s="324"/>
      <c r="CB19" s="324">
        <f t="shared" si="0"/>
        <v>11</v>
      </c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>
        <v>11</v>
      </c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>
        <v>1</v>
      </c>
      <c r="DZ19" s="324"/>
      <c r="EA19" s="324"/>
      <c r="EB19" s="324"/>
      <c r="EC19" s="324"/>
      <c r="ED19" s="324"/>
      <c r="EE19" s="324"/>
      <c r="EF19" s="324"/>
      <c r="EG19" s="324">
        <v>10</v>
      </c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</row>
    <row r="20" spans="1:154" ht="15.75" customHeight="1" x14ac:dyDescent="0.2">
      <c r="A20" s="315" t="s">
        <v>66</v>
      </c>
      <c r="B20" s="316"/>
      <c r="C20" s="316"/>
      <c r="D20" s="316"/>
      <c r="E20" s="317"/>
      <c r="F20" s="318" t="s">
        <v>275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19" t="s">
        <v>288</v>
      </c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9" t="s">
        <v>292</v>
      </c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20" t="s">
        <v>294</v>
      </c>
      <c r="AU20" s="321"/>
      <c r="AV20" s="321"/>
      <c r="AW20" s="321"/>
      <c r="AX20" s="321"/>
      <c r="AY20" s="321"/>
      <c r="AZ20" s="321"/>
      <c r="BA20" s="321"/>
      <c r="BB20" s="322"/>
      <c r="BC20" s="323">
        <v>10</v>
      </c>
      <c r="BD20" s="323"/>
      <c r="BE20" s="323"/>
      <c r="BF20" s="323"/>
      <c r="BG20" s="323"/>
      <c r="BH20" s="323"/>
      <c r="BI20" s="323"/>
      <c r="BJ20" s="323"/>
      <c r="BK20" s="320"/>
      <c r="BL20" s="321"/>
      <c r="BM20" s="321"/>
      <c r="BN20" s="321"/>
      <c r="BO20" s="321"/>
      <c r="BP20" s="321"/>
      <c r="BQ20" s="321"/>
      <c r="BR20" s="321"/>
      <c r="BS20" s="322"/>
      <c r="BT20" s="324"/>
      <c r="BU20" s="324"/>
      <c r="BV20" s="324"/>
      <c r="BW20" s="324"/>
      <c r="BX20" s="324"/>
      <c r="BY20" s="324"/>
      <c r="BZ20" s="324"/>
      <c r="CA20" s="324"/>
      <c r="CB20" s="324">
        <f t="shared" si="0"/>
        <v>16</v>
      </c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>
        <v>16</v>
      </c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>
        <v>1</v>
      </c>
      <c r="DZ20" s="324"/>
      <c r="EA20" s="324"/>
      <c r="EB20" s="324"/>
      <c r="EC20" s="324"/>
      <c r="ED20" s="324"/>
      <c r="EE20" s="324"/>
      <c r="EF20" s="324"/>
      <c r="EG20" s="325">
        <v>15</v>
      </c>
      <c r="EH20" s="326"/>
      <c r="EI20" s="326"/>
      <c r="EJ20" s="326"/>
      <c r="EK20" s="326"/>
      <c r="EL20" s="326"/>
      <c r="EM20" s="326"/>
      <c r="EN20" s="327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</row>
    <row r="21" spans="1:154" ht="15.75" customHeight="1" x14ac:dyDescent="0.2">
      <c r="A21" s="315" t="s">
        <v>34</v>
      </c>
      <c r="B21" s="316"/>
      <c r="C21" s="316"/>
      <c r="D21" s="316"/>
      <c r="E21" s="317"/>
      <c r="F21" s="318" t="s">
        <v>275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9" t="s">
        <v>295</v>
      </c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9" t="s">
        <v>289</v>
      </c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20" t="s">
        <v>296</v>
      </c>
      <c r="AU21" s="321"/>
      <c r="AV21" s="321"/>
      <c r="AW21" s="321"/>
      <c r="AX21" s="321"/>
      <c r="AY21" s="321"/>
      <c r="AZ21" s="321"/>
      <c r="BA21" s="321"/>
      <c r="BB21" s="322"/>
      <c r="BC21" s="323">
        <v>10</v>
      </c>
      <c r="BD21" s="323"/>
      <c r="BE21" s="323"/>
      <c r="BF21" s="323"/>
      <c r="BG21" s="323"/>
      <c r="BH21" s="323"/>
      <c r="BI21" s="323"/>
      <c r="BJ21" s="323"/>
      <c r="BK21" s="320"/>
      <c r="BL21" s="321"/>
      <c r="BM21" s="321"/>
      <c r="BN21" s="321"/>
      <c r="BO21" s="321"/>
      <c r="BP21" s="321"/>
      <c r="BQ21" s="321"/>
      <c r="BR21" s="321"/>
      <c r="BS21" s="322"/>
      <c r="BT21" s="324"/>
      <c r="BU21" s="324"/>
      <c r="BV21" s="324"/>
      <c r="BW21" s="324"/>
      <c r="BX21" s="324"/>
      <c r="BY21" s="324"/>
      <c r="BZ21" s="324"/>
      <c r="CA21" s="324"/>
      <c r="CB21" s="324">
        <f t="shared" si="0"/>
        <v>1</v>
      </c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>
        <v>1</v>
      </c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>
        <v>1</v>
      </c>
      <c r="DZ21" s="324"/>
      <c r="EA21" s="324"/>
      <c r="EB21" s="324"/>
      <c r="EC21" s="324"/>
      <c r="ED21" s="324"/>
      <c r="EE21" s="324"/>
      <c r="EF21" s="324"/>
      <c r="EG21" s="325"/>
      <c r="EH21" s="326"/>
      <c r="EI21" s="326"/>
      <c r="EJ21" s="326"/>
      <c r="EK21" s="326"/>
      <c r="EL21" s="326"/>
      <c r="EM21" s="326"/>
      <c r="EN21" s="327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</row>
    <row r="22" spans="1:154" ht="15.75" customHeight="1" x14ac:dyDescent="0.2">
      <c r="A22" s="315" t="s">
        <v>67</v>
      </c>
      <c r="B22" s="316"/>
      <c r="C22" s="316"/>
      <c r="D22" s="316"/>
      <c r="E22" s="317"/>
      <c r="F22" s="318" t="s">
        <v>275</v>
      </c>
      <c r="G22" s="318"/>
      <c r="H22" s="318"/>
      <c r="I22" s="318"/>
      <c r="J22" s="318"/>
      <c r="K22" s="318"/>
      <c r="L22" s="318"/>
      <c r="M22" s="318"/>
      <c r="N22" s="318"/>
      <c r="O22" s="318"/>
      <c r="P22" s="319" t="s">
        <v>297</v>
      </c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9" t="s">
        <v>298</v>
      </c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20" t="s">
        <v>296</v>
      </c>
      <c r="AU22" s="321"/>
      <c r="AV22" s="321"/>
      <c r="AW22" s="321"/>
      <c r="AX22" s="321"/>
      <c r="AY22" s="321"/>
      <c r="AZ22" s="321"/>
      <c r="BA22" s="321"/>
      <c r="BB22" s="322"/>
      <c r="BC22" s="323">
        <v>10</v>
      </c>
      <c r="BD22" s="323"/>
      <c r="BE22" s="323"/>
      <c r="BF22" s="323"/>
      <c r="BG22" s="323"/>
      <c r="BH22" s="323"/>
      <c r="BI22" s="323"/>
      <c r="BJ22" s="323"/>
      <c r="BK22" s="320"/>
      <c r="BL22" s="321"/>
      <c r="BM22" s="321"/>
      <c r="BN22" s="321"/>
      <c r="BO22" s="321"/>
      <c r="BP22" s="321"/>
      <c r="BQ22" s="321"/>
      <c r="BR22" s="321"/>
      <c r="BS22" s="322"/>
      <c r="BT22" s="324"/>
      <c r="BU22" s="324"/>
      <c r="BV22" s="324"/>
      <c r="BW22" s="324"/>
      <c r="BX22" s="324"/>
      <c r="BY22" s="324"/>
      <c r="BZ22" s="324"/>
      <c r="CA22" s="324"/>
      <c r="CB22" s="324">
        <f t="shared" si="0"/>
        <v>1</v>
      </c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>
        <v>1</v>
      </c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>
        <v>1</v>
      </c>
      <c r="DZ22" s="324"/>
      <c r="EA22" s="324"/>
      <c r="EB22" s="324"/>
      <c r="EC22" s="324"/>
      <c r="ED22" s="324"/>
      <c r="EE22" s="324"/>
      <c r="EF22" s="324"/>
      <c r="EG22" s="325"/>
      <c r="EH22" s="326"/>
      <c r="EI22" s="326"/>
      <c r="EJ22" s="326"/>
      <c r="EK22" s="326"/>
      <c r="EL22" s="326"/>
      <c r="EM22" s="326"/>
      <c r="EN22" s="327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</row>
    <row r="23" spans="1:154" ht="15.75" customHeight="1" x14ac:dyDescent="0.2">
      <c r="A23" s="315" t="s">
        <v>299</v>
      </c>
      <c r="B23" s="316"/>
      <c r="C23" s="316"/>
      <c r="D23" s="316"/>
      <c r="E23" s="317"/>
      <c r="F23" s="320" t="s">
        <v>275</v>
      </c>
      <c r="G23" s="321"/>
      <c r="H23" s="321"/>
      <c r="I23" s="321"/>
      <c r="J23" s="321"/>
      <c r="K23" s="321"/>
      <c r="L23" s="321"/>
      <c r="M23" s="321"/>
      <c r="N23" s="321"/>
      <c r="O23" s="322"/>
      <c r="P23" s="328" t="s">
        <v>297</v>
      </c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30"/>
      <c r="AE23" s="328" t="s">
        <v>300</v>
      </c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30"/>
      <c r="AT23" s="320" t="s">
        <v>296</v>
      </c>
      <c r="AU23" s="321"/>
      <c r="AV23" s="321"/>
      <c r="AW23" s="321"/>
      <c r="AX23" s="321"/>
      <c r="AY23" s="321"/>
      <c r="AZ23" s="321"/>
      <c r="BA23" s="321"/>
      <c r="BB23" s="322"/>
      <c r="BC23" s="331">
        <v>10</v>
      </c>
      <c r="BD23" s="332"/>
      <c r="BE23" s="332"/>
      <c r="BF23" s="332"/>
      <c r="BG23" s="332"/>
      <c r="BH23" s="332"/>
      <c r="BI23" s="332"/>
      <c r="BJ23" s="333"/>
      <c r="BK23" s="320"/>
      <c r="BL23" s="321"/>
      <c r="BM23" s="321"/>
      <c r="BN23" s="321"/>
      <c r="BO23" s="321"/>
      <c r="BP23" s="321"/>
      <c r="BQ23" s="321"/>
      <c r="BR23" s="321"/>
      <c r="BS23" s="322"/>
      <c r="BT23" s="325"/>
      <c r="BU23" s="326"/>
      <c r="BV23" s="326"/>
      <c r="BW23" s="326"/>
      <c r="BX23" s="326"/>
      <c r="BY23" s="326"/>
      <c r="BZ23" s="326"/>
      <c r="CA23" s="327"/>
      <c r="CB23" s="324">
        <f t="shared" si="0"/>
        <v>2</v>
      </c>
      <c r="CC23" s="324"/>
      <c r="CD23" s="324"/>
      <c r="CE23" s="324"/>
      <c r="CF23" s="324"/>
      <c r="CG23" s="324"/>
      <c r="CH23" s="324"/>
      <c r="CI23" s="324"/>
      <c r="CJ23" s="324"/>
      <c r="CK23" s="325"/>
      <c r="CL23" s="326"/>
      <c r="CM23" s="326"/>
      <c r="CN23" s="326"/>
      <c r="CO23" s="326"/>
      <c r="CP23" s="326"/>
      <c r="CQ23" s="326"/>
      <c r="CR23" s="327"/>
      <c r="CS23" s="325"/>
      <c r="CT23" s="326"/>
      <c r="CU23" s="326"/>
      <c r="CV23" s="326"/>
      <c r="CW23" s="326"/>
      <c r="CX23" s="326"/>
      <c r="CY23" s="326"/>
      <c r="CZ23" s="327"/>
      <c r="DA23" s="325">
        <v>2</v>
      </c>
      <c r="DB23" s="326"/>
      <c r="DC23" s="326"/>
      <c r="DD23" s="326"/>
      <c r="DE23" s="326"/>
      <c r="DF23" s="326"/>
      <c r="DG23" s="326"/>
      <c r="DH23" s="327"/>
      <c r="DI23" s="325"/>
      <c r="DJ23" s="326"/>
      <c r="DK23" s="326"/>
      <c r="DL23" s="326"/>
      <c r="DM23" s="326"/>
      <c r="DN23" s="326"/>
      <c r="DO23" s="326"/>
      <c r="DP23" s="327"/>
      <c r="DQ23" s="325"/>
      <c r="DR23" s="326"/>
      <c r="DS23" s="326"/>
      <c r="DT23" s="326"/>
      <c r="DU23" s="326"/>
      <c r="DV23" s="326"/>
      <c r="DW23" s="326"/>
      <c r="DX23" s="327"/>
      <c r="DY23" s="325">
        <v>2</v>
      </c>
      <c r="DZ23" s="326"/>
      <c r="EA23" s="326"/>
      <c r="EB23" s="326"/>
      <c r="EC23" s="326"/>
      <c r="ED23" s="326"/>
      <c r="EE23" s="326"/>
      <c r="EF23" s="327"/>
      <c r="EG23" s="325"/>
      <c r="EH23" s="326"/>
      <c r="EI23" s="326"/>
      <c r="EJ23" s="326"/>
      <c r="EK23" s="326"/>
      <c r="EL23" s="326"/>
      <c r="EM23" s="326"/>
      <c r="EN23" s="327"/>
      <c r="EO23" s="325"/>
      <c r="EP23" s="326"/>
      <c r="EQ23" s="326"/>
      <c r="ER23" s="326"/>
      <c r="ES23" s="326"/>
      <c r="ET23" s="326"/>
      <c r="EU23" s="326"/>
      <c r="EV23" s="326"/>
      <c r="EW23" s="326"/>
      <c r="EX23" s="327"/>
    </row>
    <row r="24" spans="1:154" ht="15.75" customHeight="1" x14ac:dyDescent="0.2">
      <c r="A24" s="315" t="s">
        <v>301</v>
      </c>
      <c r="B24" s="316"/>
      <c r="C24" s="316"/>
      <c r="D24" s="316"/>
      <c r="E24" s="317"/>
      <c r="F24" s="318" t="s">
        <v>275</v>
      </c>
      <c r="G24" s="318"/>
      <c r="H24" s="318"/>
      <c r="I24" s="318"/>
      <c r="J24" s="318"/>
      <c r="K24" s="318"/>
      <c r="L24" s="318"/>
      <c r="M24" s="318"/>
      <c r="N24" s="318"/>
      <c r="O24" s="318"/>
      <c r="P24" s="319" t="s">
        <v>302</v>
      </c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9" t="s">
        <v>289</v>
      </c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20" t="s">
        <v>296</v>
      </c>
      <c r="AU24" s="321"/>
      <c r="AV24" s="321"/>
      <c r="AW24" s="321"/>
      <c r="AX24" s="321"/>
      <c r="AY24" s="321"/>
      <c r="AZ24" s="321"/>
      <c r="BA24" s="321"/>
      <c r="BB24" s="322"/>
      <c r="BC24" s="323">
        <v>10</v>
      </c>
      <c r="BD24" s="323"/>
      <c r="BE24" s="323"/>
      <c r="BF24" s="323"/>
      <c r="BG24" s="323"/>
      <c r="BH24" s="323"/>
      <c r="BI24" s="323"/>
      <c r="BJ24" s="323"/>
      <c r="BK24" s="320"/>
      <c r="BL24" s="321"/>
      <c r="BM24" s="321"/>
      <c r="BN24" s="321"/>
      <c r="BO24" s="321"/>
      <c r="BP24" s="321"/>
      <c r="BQ24" s="321"/>
      <c r="BR24" s="321"/>
      <c r="BS24" s="322"/>
      <c r="BT24" s="324"/>
      <c r="BU24" s="324"/>
      <c r="BV24" s="324"/>
      <c r="BW24" s="324"/>
      <c r="BX24" s="324"/>
      <c r="BY24" s="324"/>
      <c r="BZ24" s="324"/>
      <c r="CA24" s="324"/>
      <c r="CB24" s="324">
        <f t="shared" si="0"/>
        <v>1</v>
      </c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>
        <v>1</v>
      </c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>
        <v>1</v>
      </c>
      <c r="DZ24" s="324"/>
      <c r="EA24" s="324"/>
      <c r="EB24" s="324"/>
      <c r="EC24" s="324"/>
      <c r="ED24" s="324"/>
      <c r="EE24" s="324"/>
      <c r="EF24" s="324"/>
      <c r="EG24" s="325"/>
      <c r="EH24" s="326"/>
      <c r="EI24" s="326"/>
      <c r="EJ24" s="326"/>
      <c r="EK24" s="326"/>
      <c r="EL24" s="326"/>
      <c r="EM24" s="326"/>
      <c r="EN24" s="327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</row>
    <row r="25" spans="1:154" ht="30" customHeight="1" x14ac:dyDescent="0.2">
      <c r="A25" s="315" t="s">
        <v>303</v>
      </c>
      <c r="B25" s="316"/>
      <c r="C25" s="316"/>
      <c r="D25" s="316"/>
      <c r="E25" s="317"/>
      <c r="F25" s="318" t="s">
        <v>275</v>
      </c>
      <c r="G25" s="318"/>
      <c r="H25" s="318"/>
      <c r="I25" s="318"/>
      <c r="J25" s="318"/>
      <c r="K25" s="318"/>
      <c r="L25" s="318"/>
      <c r="M25" s="318"/>
      <c r="N25" s="318"/>
      <c r="O25" s="318"/>
      <c r="P25" s="319" t="s">
        <v>304</v>
      </c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9" t="s">
        <v>305</v>
      </c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20" t="s">
        <v>296</v>
      </c>
      <c r="AU25" s="321"/>
      <c r="AV25" s="321"/>
      <c r="AW25" s="321"/>
      <c r="AX25" s="321"/>
      <c r="AY25" s="321"/>
      <c r="AZ25" s="321"/>
      <c r="BA25" s="321"/>
      <c r="BB25" s="322"/>
      <c r="BC25" s="323">
        <v>10</v>
      </c>
      <c r="BD25" s="323"/>
      <c r="BE25" s="323"/>
      <c r="BF25" s="323"/>
      <c r="BG25" s="323"/>
      <c r="BH25" s="323"/>
      <c r="BI25" s="323"/>
      <c r="BJ25" s="323"/>
      <c r="BK25" s="320"/>
      <c r="BL25" s="321"/>
      <c r="BM25" s="321"/>
      <c r="BN25" s="321"/>
      <c r="BO25" s="321"/>
      <c r="BP25" s="321"/>
      <c r="BQ25" s="321"/>
      <c r="BR25" s="321"/>
      <c r="BS25" s="322"/>
      <c r="BT25" s="324"/>
      <c r="BU25" s="324"/>
      <c r="BV25" s="324"/>
      <c r="BW25" s="324"/>
      <c r="BX25" s="324"/>
      <c r="BY25" s="324"/>
      <c r="BZ25" s="324"/>
      <c r="CA25" s="324"/>
      <c r="CB25" s="324">
        <f t="shared" si="0"/>
        <v>1</v>
      </c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>
        <v>1</v>
      </c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>
        <v>1</v>
      </c>
      <c r="DZ25" s="324"/>
      <c r="EA25" s="324"/>
      <c r="EB25" s="324"/>
      <c r="EC25" s="324"/>
      <c r="ED25" s="324"/>
      <c r="EE25" s="324"/>
      <c r="EF25" s="324"/>
      <c r="EG25" s="325"/>
      <c r="EH25" s="326"/>
      <c r="EI25" s="326"/>
      <c r="EJ25" s="326"/>
      <c r="EK25" s="326"/>
      <c r="EL25" s="326"/>
      <c r="EM25" s="326"/>
      <c r="EN25" s="327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</row>
    <row r="26" spans="1:154" ht="15.75" customHeight="1" x14ac:dyDescent="0.2">
      <c r="A26" s="315" t="s">
        <v>306</v>
      </c>
      <c r="B26" s="316"/>
      <c r="C26" s="316"/>
      <c r="D26" s="316"/>
      <c r="E26" s="317"/>
      <c r="F26" s="318" t="s">
        <v>275</v>
      </c>
      <c r="G26" s="318"/>
      <c r="H26" s="318"/>
      <c r="I26" s="318"/>
      <c r="J26" s="318"/>
      <c r="K26" s="318"/>
      <c r="L26" s="318"/>
      <c r="M26" s="318"/>
      <c r="N26" s="318"/>
      <c r="O26" s="318"/>
      <c r="P26" s="319" t="s">
        <v>307</v>
      </c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9" t="s">
        <v>308</v>
      </c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20" t="s">
        <v>296</v>
      </c>
      <c r="AU26" s="321"/>
      <c r="AV26" s="321"/>
      <c r="AW26" s="321"/>
      <c r="AX26" s="321"/>
      <c r="AY26" s="321"/>
      <c r="AZ26" s="321"/>
      <c r="BA26" s="321"/>
      <c r="BB26" s="322"/>
      <c r="BC26" s="323">
        <v>10</v>
      </c>
      <c r="BD26" s="323"/>
      <c r="BE26" s="323"/>
      <c r="BF26" s="323"/>
      <c r="BG26" s="323"/>
      <c r="BH26" s="323"/>
      <c r="BI26" s="323"/>
      <c r="BJ26" s="323"/>
      <c r="BK26" s="320"/>
      <c r="BL26" s="321"/>
      <c r="BM26" s="321"/>
      <c r="BN26" s="321"/>
      <c r="BO26" s="321"/>
      <c r="BP26" s="321"/>
      <c r="BQ26" s="321"/>
      <c r="BR26" s="321"/>
      <c r="BS26" s="322"/>
      <c r="BT26" s="324"/>
      <c r="BU26" s="324"/>
      <c r="BV26" s="324"/>
      <c r="BW26" s="324"/>
      <c r="BX26" s="324"/>
      <c r="BY26" s="324"/>
      <c r="BZ26" s="324"/>
      <c r="CA26" s="324"/>
      <c r="CB26" s="324">
        <f t="shared" si="0"/>
        <v>1</v>
      </c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>
        <v>1</v>
      </c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>
        <v>1</v>
      </c>
      <c r="DZ26" s="324"/>
      <c r="EA26" s="324"/>
      <c r="EB26" s="324"/>
      <c r="EC26" s="324"/>
      <c r="ED26" s="324"/>
      <c r="EE26" s="324"/>
      <c r="EF26" s="324"/>
      <c r="EG26" s="325"/>
      <c r="EH26" s="326"/>
      <c r="EI26" s="326"/>
      <c r="EJ26" s="326"/>
      <c r="EK26" s="326"/>
      <c r="EL26" s="326"/>
      <c r="EM26" s="326"/>
      <c r="EN26" s="327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</row>
    <row r="27" spans="1:154" ht="27" customHeight="1" x14ac:dyDescent="0.2">
      <c r="A27" s="315" t="s">
        <v>309</v>
      </c>
      <c r="B27" s="316"/>
      <c r="C27" s="316"/>
      <c r="D27" s="316"/>
      <c r="E27" s="317"/>
      <c r="F27" s="331" t="s">
        <v>275</v>
      </c>
      <c r="G27" s="332"/>
      <c r="H27" s="332"/>
      <c r="I27" s="332"/>
      <c r="J27" s="332"/>
      <c r="K27" s="332"/>
      <c r="L27" s="332"/>
      <c r="M27" s="332"/>
      <c r="N27" s="332"/>
      <c r="O27" s="333"/>
      <c r="P27" s="334" t="s">
        <v>310</v>
      </c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6"/>
      <c r="AE27" s="334" t="s">
        <v>311</v>
      </c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6"/>
      <c r="AT27" s="331" t="s">
        <v>312</v>
      </c>
      <c r="AU27" s="332"/>
      <c r="AV27" s="332"/>
      <c r="AW27" s="332"/>
      <c r="AX27" s="332"/>
      <c r="AY27" s="332"/>
      <c r="AZ27" s="332"/>
      <c r="BA27" s="332"/>
      <c r="BB27" s="333"/>
      <c r="BC27" s="331">
        <v>110</v>
      </c>
      <c r="BD27" s="332"/>
      <c r="BE27" s="332"/>
      <c r="BF27" s="332"/>
      <c r="BG27" s="332"/>
      <c r="BH27" s="332"/>
      <c r="BI27" s="332"/>
      <c r="BJ27" s="333"/>
      <c r="BK27" s="72"/>
      <c r="BL27" s="73"/>
      <c r="BM27" s="73"/>
      <c r="BN27" s="73"/>
      <c r="BO27" s="73"/>
      <c r="BP27" s="73"/>
      <c r="BQ27" s="73"/>
      <c r="BR27" s="73"/>
      <c r="BS27" s="74"/>
      <c r="BT27" s="75"/>
      <c r="BU27" s="76"/>
      <c r="BV27" s="76"/>
      <c r="BW27" s="76"/>
      <c r="BX27" s="76"/>
      <c r="BY27" s="76"/>
      <c r="BZ27" s="76"/>
      <c r="CA27" s="77"/>
      <c r="CB27" s="324">
        <f t="shared" si="0"/>
        <v>2</v>
      </c>
      <c r="CC27" s="324"/>
      <c r="CD27" s="324"/>
      <c r="CE27" s="324"/>
      <c r="CF27" s="324"/>
      <c r="CG27" s="324"/>
      <c r="CH27" s="324"/>
      <c r="CI27" s="324"/>
      <c r="CJ27" s="324"/>
      <c r="CK27" s="75"/>
      <c r="CL27" s="76"/>
      <c r="CM27" s="76"/>
      <c r="CN27" s="76"/>
      <c r="CO27" s="76"/>
      <c r="CP27" s="76"/>
      <c r="CQ27" s="76"/>
      <c r="CR27" s="77"/>
      <c r="CS27" s="75"/>
      <c r="CT27" s="76"/>
      <c r="CU27" s="76"/>
      <c r="CV27" s="76"/>
      <c r="CW27" s="76"/>
      <c r="CX27" s="76"/>
      <c r="CY27" s="76"/>
      <c r="CZ27" s="77"/>
      <c r="DA27" s="325">
        <v>2</v>
      </c>
      <c r="DB27" s="326"/>
      <c r="DC27" s="326"/>
      <c r="DD27" s="326"/>
      <c r="DE27" s="326"/>
      <c r="DF27" s="326"/>
      <c r="DG27" s="326"/>
      <c r="DH27" s="327"/>
      <c r="DI27" s="325">
        <v>2</v>
      </c>
      <c r="DJ27" s="326"/>
      <c r="DK27" s="326"/>
      <c r="DL27" s="326"/>
      <c r="DM27" s="326"/>
      <c r="DN27" s="326"/>
      <c r="DO27" s="326"/>
      <c r="DP27" s="327"/>
      <c r="DQ27" s="75"/>
      <c r="DR27" s="76"/>
      <c r="DS27" s="76"/>
      <c r="DT27" s="76"/>
      <c r="DU27" s="76"/>
      <c r="DV27" s="76"/>
      <c r="DW27" s="76"/>
      <c r="DX27" s="77"/>
      <c r="DY27" s="75"/>
      <c r="DZ27" s="76"/>
      <c r="EA27" s="76"/>
      <c r="EB27" s="76"/>
      <c r="EC27" s="76"/>
      <c r="ED27" s="76"/>
      <c r="EE27" s="76"/>
      <c r="EF27" s="77"/>
      <c r="EG27" s="325"/>
      <c r="EH27" s="326"/>
      <c r="EI27" s="326"/>
      <c r="EJ27" s="326"/>
      <c r="EK27" s="326"/>
      <c r="EL27" s="326"/>
      <c r="EM27" s="326"/>
      <c r="EN27" s="327"/>
      <c r="EO27" s="75"/>
      <c r="EP27" s="76"/>
      <c r="EQ27" s="76"/>
      <c r="ER27" s="76"/>
      <c r="ES27" s="76"/>
      <c r="ET27" s="76"/>
      <c r="EU27" s="76"/>
      <c r="EV27" s="76"/>
      <c r="EW27" s="76"/>
      <c r="EX27" s="77"/>
    </row>
    <row r="28" spans="1:154" ht="27" customHeight="1" x14ac:dyDescent="0.2">
      <c r="A28" s="315" t="s">
        <v>313</v>
      </c>
      <c r="B28" s="316"/>
      <c r="C28" s="316"/>
      <c r="D28" s="316"/>
      <c r="E28" s="317"/>
      <c r="F28" s="331" t="s">
        <v>275</v>
      </c>
      <c r="G28" s="332"/>
      <c r="H28" s="332"/>
      <c r="I28" s="332"/>
      <c r="J28" s="332"/>
      <c r="K28" s="332"/>
      <c r="L28" s="332"/>
      <c r="M28" s="332"/>
      <c r="N28" s="332"/>
      <c r="O28" s="333"/>
      <c r="P28" s="337" t="s">
        <v>314</v>
      </c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  <c r="AE28" s="334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6"/>
      <c r="AT28" s="340" t="s">
        <v>315</v>
      </c>
      <c r="AU28" s="341"/>
      <c r="AV28" s="341"/>
      <c r="AW28" s="341"/>
      <c r="AX28" s="341"/>
      <c r="AY28" s="341"/>
      <c r="AZ28" s="341"/>
      <c r="BA28" s="341"/>
      <c r="BB28" s="342"/>
      <c r="BC28" s="331">
        <v>6</v>
      </c>
      <c r="BD28" s="332"/>
      <c r="BE28" s="332"/>
      <c r="BF28" s="332"/>
      <c r="BG28" s="332"/>
      <c r="BH28" s="332"/>
      <c r="BI28" s="332"/>
      <c r="BJ28" s="333"/>
      <c r="BK28" s="72"/>
      <c r="BL28" s="73"/>
      <c r="BM28" s="73"/>
      <c r="BN28" s="73"/>
      <c r="BO28" s="73"/>
      <c r="BP28" s="73"/>
      <c r="BQ28" s="73"/>
      <c r="BR28" s="73"/>
      <c r="BS28" s="74"/>
      <c r="BT28" s="75"/>
      <c r="BU28" s="76"/>
      <c r="BV28" s="76"/>
      <c r="BW28" s="76"/>
      <c r="BX28" s="76"/>
      <c r="BY28" s="76"/>
      <c r="BZ28" s="76"/>
      <c r="CA28" s="77"/>
      <c r="CB28" s="324">
        <f t="shared" si="0"/>
        <v>2</v>
      </c>
      <c r="CC28" s="324"/>
      <c r="CD28" s="324"/>
      <c r="CE28" s="324"/>
      <c r="CF28" s="324"/>
      <c r="CG28" s="324"/>
      <c r="CH28" s="324"/>
      <c r="CI28" s="324"/>
      <c r="CJ28" s="324"/>
      <c r="CK28" s="75"/>
      <c r="CL28" s="76"/>
      <c r="CM28" s="76"/>
      <c r="CN28" s="76"/>
      <c r="CO28" s="76"/>
      <c r="CP28" s="76"/>
      <c r="CQ28" s="76"/>
      <c r="CR28" s="77"/>
      <c r="CS28" s="75"/>
      <c r="CT28" s="76"/>
      <c r="CU28" s="76"/>
      <c r="CV28" s="76"/>
      <c r="CW28" s="76"/>
      <c r="CX28" s="76"/>
      <c r="CY28" s="76"/>
      <c r="CZ28" s="77"/>
      <c r="DA28" s="325">
        <v>2</v>
      </c>
      <c r="DB28" s="326"/>
      <c r="DC28" s="326"/>
      <c r="DD28" s="326"/>
      <c r="DE28" s="326"/>
      <c r="DF28" s="326"/>
      <c r="DG28" s="326"/>
      <c r="DH28" s="327"/>
      <c r="DI28" s="325"/>
      <c r="DJ28" s="326"/>
      <c r="DK28" s="326"/>
      <c r="DL28" s="326"/>
      <c r="DM28" s="326"/>
      <c r="DN28" s="326"/>
      <c r="DO28" s="326"/>
      <c r="DP28" s="327"/>
      <c r="DQ28" s="75"/>
      <c r="DR28" s="76"/>
      <c r="DS28" s="76"/>
      <c r="DT28" s="76"/>
      <c r="DU28" s="76"/>
      <c r="DV28" s="76"/>
      <c r="DW28" s="76"/>
      <c r="DX28" s="77"/>
      <c r="DY28" s="75"/>
      <c r="DZ28" s="76"/>
      <c r="EA28" s="76"/>
      <c r="EB28" s="76"/>
      <c r="EC28" s="76">
        <v>2</v>
      </c>
      <c r="ED28" s="76"/>
      <c r="EE28" s="76"/>
      <c r="EF28" s="77"/>
      <c r="EG28" s="325"/>
      <c r="EH28" s="326"/>
      <c r="EI28" s="326"/>
      <c r="EJ28" s="326"/>
      <c r="EK28" s="326"/>
      <c r="EL28" s="326"/>
      <c r="EM28" s="326"/>
      <c r="EN28" s="327"/>
      <c r="EO28" s="75"/>
      <c r="EP28" s="76"/>
      <c r="EQ28" s="76"/>
      <c r="ER28" s="76"/>
      <c r="ES28" s="76"/>
      <c r="ET28" s="76"/>
      <c r="EU28" s="76"/>
      <c r="EV28" s="76"/>
      <c r="EW28" s="76"/>
      <c r="EX28" s="77"/>
    </row>
    <row r="29" spans="1:154" ht="27" customHeight="1" x14ac:dyDescent="0.2">
      <c r="A29" s="315" t="s">
        <v>316</v>
      </c>
      <c r="B29" s="316"/>
      <c r="C29" s="316"/>
      <c r="D29" s="316"/>
      <c r="E29" s="317"/>
      <c r="F29" s="331" t="s">
        <v>275</v>
      </c>
      <c r="G29" s="332"/>
      <c r="H29" s="332"/>
      <c r="I29" s="332"/>
      <c r="J29" s="332"/>
      <c r="K29" s="332"/>
      <c r="L29" s="332"/>
      <c r="M29" s="332"/>
      <c r="N29" s="332"/>
      <c r="O29" s="333"/>
      <c r="P29" s="334" t="s">
        <v>317</v>
      </c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6"/>
      <c r="AE29" s="334" t="s">
        <v>318</v>
      </c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6"/>
      <c r="AT29" s="331" t="s">
        <v>296</v>
      </c>
      <c r="AU29" s="332"/>
      <c r="AV29" s="332"/>
      <c r="AW29" s="332"/>
      <c r="AX29" s="332"/>
      <c r="AY29" s="332"/>
      <c r="AZ29" s="332"/>
      <c r="BA29" s="332"/>
      <c r="BB29" s="333"/>
      <c r="BC29" s="331">
        <v>6</v>
      </c>
      <c r="BD29" s="332"/>
      <c r="BE29" s="332"/>
      <c r="BF29" s="332"/>
      <c r="BG29" s="332"/>
      <c r="BH29" s="332"/>
      <c r="BI29" s="332"/>
      <c r="BJ29" s="333"/>
      <c r="BK29" s="72"/>
      <c r="BL29" s="73"/>
      <c r="BM29" s="73"/>
      <c r="BN29" s="73"/>
      <c r="BO29" s="73"/>
      <c r="BP29" s="73"/>
      <c r="BQ29" s="73"/>
      <c r="BR29" s="73"/>
      <c r="BS29" s="74"/>
      <c r="BT29" s="75"/>
      <c r="BU29" s="76"/>
      <c r="BV29" s="76"/>
      <c r="BW29" s="76"/>
      <c r="BX29" s="76"/>
      <c r="BY29" s="76"/>
      <c r="BZ29" s="76"/>
      <c r="CA29" s="77"/>
      <c r="CB29" s="324">
        <f t="shared" si="0"/>
        <v>2</v>
      </c>
      <c r="CC29" s="324"/>
      <c r="CD29" s="324"/>
      <c r="CE29" s="324"/>
      <c r="CF29" s="324"/>
      <c r="CG29" s="324"/>
      <c r="CH29" s="324"/>
      <c r="CI29" s="324"/>
      <c r="CJ29" s="324"/>
      <c r="CK29" s="75"/>
      <c r="CL29" s="76"/>
      <c r="CM29" s="76"/>
      <c r="CN29" s="76"/>
      <c r="CO29" s="76"/>
      <c r="CP29" s="76"/>
      <c r="CQ29" s="76"/>
      <c r="CR29" s="77"/>
      <c r="CS29" s="75"/>
      <c r="CT29" s="76"/>
      <c r="CU29" s="76"/>
      <c r="CV29" s="76"/>
      <c r="CW29" s="76"/>
      <c r="CX29" s="76"/>
      <c r="CY29" s="76"/>
      <c r="CZ29" s="77"/>
      <c r="DA29" s="325">
        <v>2</v>
      </c>
      <c r="DB29" s="326"/>
      <c r="DC29" s="326"/>
      <c r="DD29" s="326"/>
      <c r="DE29" s="326"/>
      <c r="DF29" s="326"/>
      <c r="DG29" s="326"/>
      <c r="DH29" s="327"/>
      <c r="DI29" s="325"/>
      <c r="DJ29" s="326"/>
      <c r="DK29" s="326"/>
      <c r="DL29" s="326"/>
      <c r="DM29" s="326"/>
      <c r="DN29" s="326"/>
      <c r="DO29" s="326"/>
      <c r="DP29" s="327"/>
      <c r="DQ29" s="75"/>
      <c r="DR29" s="76"/>
      <c r="DS29" s="76"/>
      <c r="DT29" s="76"/>
      <c r="DU29" s="76"/>
      <c r="DV29" s="76"/>
      <c r="DW29" s="76"/>
      <c r="DX29" s="77"/>
      <c r="DY29" s="75"/>
      <c r="DZ29" s="76"/>
      <c r="EA29" s="76"/>
      <c r="EB29" s="76"/>
      <c r="EC29" s="76">
        <v>2</v>
      </c>
      <c r="ED29" s="76"/>
      <c r="EE29" s="76"/>
      <c r="EF29" s="77"/>
      <c r="EG29" s="325"/>
      <c r="EH29" s="326"/>
      <c r="EI29" s="326"/>
      <c r="EJ29" s="326"/>
      <c r="EK29" s="326"/>
      <c r="EL29" s="326"/>
      <c r="EM29" s="326"/>
      <c r="EN29" s="327"/>
      <c r="EO29" s="75"/>
      <c r="EP29" s="76"/>
      <c r="EQ29" s="76"/>
      <c r="ER29" s="76"/>
      <c r="ES29" s="76"/>
      <c r="ET29" s="76"/>
      <c r="EU29" s="76"/>
      <c r="EV29" s="76"/>
      <c r="EW29" s="76"/>
      <c r="EX29" s="77"/>
    </row>
    <row r="30" spans="1:154" ht="27" customHeight="1" x14ac:dyDescent="0.2">
      <c r="A30" s="315" t="s">
        <v>319</v>
      </c>
      <c r="B30" s="316"/>
      <c r="C30" s="316"/>
      <c r="D30" s="316"/>
      <c r="E30" s="317"/>
      <c r="F30" s="331" t="s">
        <v>275</v>
      </c>
      <c r="G30" s="332"/>
      <c r="H30" s="332"/>
      <c r="I30" s="332"/>
      <c r="J30" s="332"/>
      <c r="K30" s="332"/>
      <c r="L30" s="332"/>
      <c r="M30" s="332"/>
      <c r="N30" s="332"/>
      <c r="O30" s="333"/>
      <c r="P30" s="343" t="s">
        <v>320</v>
      </c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5"/>
      <c r="AE30" s="334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6"/>
      <c r="AT30" s="331"/>
      <c r="AU30" s="332"/>
      <c r="AV30" s="332"/>
      <c r="AW30" s="332"/>
      <c r="AX30" s="332"/>
      <c r="AY30" s="332"/>
      <c r="AZ30" s="332"/>
      <c r="BA30" s="332"/>
      <c r="BB30" s="333"/>
      <c r="BC30" s="331">
        <v>10</v>
      </c>
      <c r="BD30" s="332"/>
      <c r="BE30" s="332"/>
      <c r="BF30" s="332"/>
      <c r="BG30" s="332"/>
      <c r="BH30" s="332"/>
      <c r="BI30" s="332"/>
      <c r="BJ30" s="333"/>
      <c r="BK30" s="331"/>
      <c r="BL30" s="332"/>
      <c r="BM30" s="332"/>
      <c r="BN30" s="332"/>
      <c r="BO30" s="332"/>
      <c r="BP30" s="332"/>
      <c r="BQ30" s="332"/>
      <c r="BR30" s="332"/>
      <c r="BS30" s="333"/>
      <c r="BT30" s="325"/>
      <c r="BU30" s="326"/>
      <c r="BV30" s="326"/>
      <c r="BW30" s="326"/>
      <c r="BX30" s="326"/>
      <c r="BY30" s="326"/>
      <c r="BZ30" s="326"/>
      <c r="CA30" s="327"/>
      <c r="CB30" s="324">
        <f t="shared" si="0"/>
        <v>1</v>
      </c>
      <c r="CC30" s="324"/>
      <c r="CD30" s="324"/>
      <c r="CE30" s="324"/>
      <c r="CF30" s="324"/>
      <c r="CG30" s="324"/>
      <c r="CH30" s="324"/>
      <c r="CI30" s="324"/>
      <c r="CJ30" s="324"/>
      <c r="CK30" s="75"/>
      <c r="CL30" s="76"/>
      <c r="CM30" s="76"/>
      <c r="CN30" s="76"/>
      <c r="CO30" s="76"/>
      <c r="CP30" s="76"/>
      <c r="CQ30" s="76"/>
      <c r="CR30" s="77"/>
      <c r="CS30" s="75"/>
      <c r="CT30" s="76"/>
      <c r="CU30" s="76"/>
      <c r="CV30" s="76"/>
      <c r="CW30" s="76"/>
      <c r="CX30" s="76"/>
      <c r="CY30" s="76"/>
      <c r="CZ30" s="77"/>
      <c r="DA30" s="325">
        <v>1</v>
      </c>
      <c r="DB30" s="326"/>
      <c r="DC30" s="326"/>
      <c r="DD30" s="326"/>
      <c r="DE30" s="326"/>
      <c r="DF30" s="326"/>
      <c r="DG30" s="326"/>
      <c r="DH30" s="327"/>
      <c r="DI30" s="325"/>
      <c r="DJ30" s="326"/>
      <c r="DK30" s="326"/>
      <c r="DL30" s="326"/>
      <c r="DM30" s="326"/>
      <c r="DN30" s="326"/>
      <c r="DO30" s="326"/>
      <c r="DP30" s="327"/>
      <c r="DQ30" s="75"/>
      <c r="DR30" s="76"/>
      <c r="DS30" s="76"/>
      <c r="DT30" s="76"/>
      <c r="DU30" s="76"/>
      <c r="DV30" s="76"/>
      <c r="DW30" s="76"/>
      <c r="DX30" s="77"/>
      <c r="DY30" s="325">
        <v>1</v>
      </c>
      <c r="DZ30" s="326"/>
      <c r="EA30" s="326"/>
      <c r="EB30" s="326"/>
      <c r="EC30" s="326"/>
      <c r="ED30" s="326"/>
      <c r="EE30" s="326"/>
      <c r="EF30" s="327"/>
      <c r="EG30" s="325"/>
      <c r="EH30" s="326"/>
      <c r="EI30" s="326"/>
      <c r="EJ30" s="326"/>
      <c r="EK30" s="326"/>
      <c r="EL30" s="326"/>
      <c r="EM30" s="326"/>
      <c r="EN30" s="327"/>
      <c r="EO30" s="75"/>
      <c r="EP30" s="76"/>
      <c r="EQ30" s="76"/>
      <c r="ER30" s="76"/>
      <c r="ES30" s="76"/>
      <c r="ET30" s="76"/>
      <c r="EU30" s="76"/>
      <c r="EV30" s="76"/>
      <c r="EW30" s="76"/>
      <c r="EX30" s="77"/>
    </row>
    <row r="31" spans="1:154" ht="27" customHeight="1" x14ac:dyDescent="0.2">
      <c r="A31" s="315" t="s">
        <v>321</v>
      </c>
      <c r="B31" s="316"/>
      <c r="C31" s="316"/>
      <c r="D31" s="316"/>
      <c r="E31" s="317"/>
      <c r="F31" s="331" t="s">
        <v>275</v>
      </c>
      <c r="G31" s="332"/>
      <c r="H31" s="332"/>
      <c r="I31" s="332"/>
      <c r="J31" s="332"/>
      <c r="K31" s="332"/>
      <c r="L31" s="332"/>
      <c r="M31" s="332"/>
      <c r="N31" s="332"/>
      <c r="O31" s="333"/>
      <c r="P31" s="343" t="s">
        <v>322</v>
      </c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5"/>
      <c r="AE31" s="334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6"/>
      <c r="AT31" s="331"/>
      <c r="AU31" s="332"/>
      <c r="AV31" s="332"/>
      <c r="AW31" s="332"/>
      <c r="AX31" s="332"/>
      <c r="AY31" s="332"/>
      <c r="AZ31" s="332"/>
      <c r="BA31" s="332"/>
      <c r="BB31" s="333"/>
      <c r="BC31" s="331">
        <v>10</v>
      </c>
      <c r="BD31" s="332"/>
      <c r="BE31" s="332"/>
      <c r="BF31" s="332"/>
      <c r="BG31" s="332"/>
      <c r="BH31" s="332"/>
      <c r="BI31" s="332"/>
      <c r="BJ31" s="333"/>
      <c r="BK31" s="331"/>
      <c r="BL31" s="332"/>
      <c r="BM31" s="332"/>
      <c r="BN31" s="332"/>
      <c r="BO31" s="332"/>
      <c r="BP31" s="332"/>
      <c r="BQ31" s="332"/>
      <c r="BR31" s="332"/>
      <c r="BS31" s="333"/>
      <c r="BT31" s="325"/>
      <c r="BU31" s="326"/>
      <c r="BV31" s="326"/>
      <c r="BW31" s="326"/>
      <c r="BX31" s="326"/>
      <c r="BY31" s="326"/>
      <c r="BZ31" s="326"/>
      <c r="CA31" s="327"/>
      <c r="CB31" s="324">
        <f t="shared" si="0"/>
        <v>1</v>
      </c>
      <c r="CC31" s="324"/>
      <c r="CD31" s="324"/>
      <c r="CE31" s="324"/>
      <c r="CF31" s="324"/>
      <c r="CG31" s="324"/>
      <c r="CH31" s="324"/>
      <c r="CI31" s="324"/>
      <c r="CJ31" s="324"/>
      <c r="CK31" s="75"/>
      <c r="CL31" s="76"/>
      <c r="CM31" s="76"/>
      <c r="CN31" s="76"/>
      <c r="CO31" s="76"/>
      <c r="CP31" s="76"/>
      <c r="CQ31" s="76"/>
      <c r="CR31" s="77"/>
      <c r="CS31" s="75"/>
      <c r="CT31" s="76"/>
      <c r="CU31" s="76"/>
      <c r="CV31" s="76"/>
      <c r="CW31" s="76"/>
      <c r="CX31" s="76"/>
      <c r="CY31" s="76"/>
      <c r="CZ31" s="77"/>
      <c r="DA31" s="325">
        <v>1</v>
      </c>
      <c r="DB31" s="326"/>
      <c r="DC31" s="326"/>
      <c r="DD31" s="326"/>
      <c r="DE31" s="326"/>
      <c r="DF31" s="326"/>
      <c r="DG31" s="326"/>
      <c r="DH31" s="327"/>
      <c r="DI31" s="325"/>
      <c r="DJ31" s="326"/>
      <c r="DK31" s="326"/>
      <c r="DL31" s="326"/>
      <c r="DM31" s="326"/>
      <c r="DN31" s="326"/>
      <c r="DO31" s="326"/>
      <c r="DP31" s="327"/>
      <c r="DQ31" s="75"/>
      <c r="DR31" s="76"/>
      <c r="DS31" s="76"/>
      <c r="DT31" s="76"/>
      <c r="DU31" s="76"/>
      <c r="DV31" s="76"/>
      <c r="DW31" s="76"/>
      <c r="DX31" s="77"/>
      <c r="DY31" s="325">
        <v>1</v>
      </c>
      <c r="DZ31" s="326"/>
      <c r="EA31" s="326"/>
      <c r="EB31" s="326"/>
      <c r="EC31" s="326"/>
      <c r="ED31" s="326"/>
      <c r="EE31" s="326"/>
      <c r="EF31" s="327"/>
      <c r="EG31" s="325"/>
      <c r="EH31" s="326"/>
      <c r="EI31" s="326"/>
      <c r="EJ31" s="326"/>
      <c r="EK31" s="326"/>
      <c r="EL31" s="326"/>
      <c r="EM31" s="326"/>
      <c r="EN31" s="327"/>
      <c r="EO31" s="75"/>
      <c r="EP31" s="76"/>
      <c r="EQ31" s="76"/>
      <c r="ER31" s="76"/>
      <c r="ES31" s="76"/>
      <c r="ET31" s="76"/>
      <c r="EU31" s="76"/>
      <c r="EV31" s="76"/>
      <c r="EW31" s="76"/>
      <c r="EX31" s="77"/>
    </row>
    <row r="32" spans="1:154" ht="27" customHeight="1" x14ac:dyDescent="0.2">
      <c r="A32" s="315" t="s">
        <v>323</v>
      </c>
      <c r="B32" s="316"/>
      <c r="C32" s="316"/>
      <c r="D32" s="316"/>
      <c r="E32" s="317"/>
      <c r="F32" s="331" t="s">
        <v>275</v>
      </c>
      <c r="G32" s="332"/>
      <c r="H32" s="332"/>
      <c r="I32" s="332"/>
      <c r="J32" s="332"/>
      <c r="K32" s="332"/>
      <c r="L32" s="332"/>
      <c r="M32" s="332"/>
      <c r="N32" s="332"/>
      <c r="O32" s="333"/>
      <c r="P32" s="343" t="s">
        <v>324</v>
      </c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5"/>
      <c r="AE32" s="78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80"/>
      <c r="AT32" s="81"/>
      <c r="AU32" s="82"/>
      <c r="AV32" s="82"/>
      <c r="AW32" s="82"/>
      <c r="AX32" s="82"/>
      <c r="AY32" s="82"/>
      <c r="AZ32" s="82"/>
      <c r="BA32" s="82"/>
      <c r="BB32" s="83"/>
      <c r="BC32" s="331">
        <v>10</v>
      </c>
      <c r="BD32" s="332"/>
      <c r="BE32" s="332"/>
      <c r="BF32" s="332"/>
      <c r="BG32" s="332"/>
      <c r="BH32" s="332"/>
      <c r="BI32" s="332"/>
      <c r="BJ32" s="333"/>
      <c r="BK32" s="81"/>
      <c r="BL32" s="82"/>
      <c r="BM32" s="82"/>
      <c r="BN32" s="82"/>
      <c r="BO32" s="82"/>
      <c r="BP32" s="82"/>
      <c r="BQ32" s="82"/>
      <c r="BR32" s="82"/>
      <c r="BS32" s="83"/>
      <c r="BT32" s="75"/>
      <c r="BU32" s="76"/>
      <c r="BV32" s="76"/>
      <c r="BW32" s="76"/>
      <c r="BX32" s="76"/>
      <c r="BY32" s="76"/>
      <c r="BZ32" s="76"/>
      <c r="CA32" s="77"/>
      <c r="CB32" s="324">
        <f t="shared" si="0"/>
        <v>1</v>
      </c>
      <c r="CC32" s="324"/>
      <c r="CD32" s="324"/>
      <c r="CE32" s="324"/>
      <c r="CF32" s="324"/>
      <c r="CG32" s="324"/>
      <c r="CH32" s="324"/>
      <c r="CI32" s="324"/>
      <c r="CJ32" s="324"/>
      <c r="CK32" s="75"/>
      <c r="CL32" s="76"/>
      <c r="CM32" s="76"/>
      <c r="CN32" s="76"/>
      <c r="CO32" s="76"/>
      <c r="CP32" s="76"/>
      <c r="CQ32" s="76"/>
      <c r="CR32" s="77"/>
      <c r="CS32" s="75"/>
      <c r="CT32" s="76"/>
      <c r="CU32" s="76"/>
      <c r="CV32" s="76"/>
      <c r="CW32" s="76"/>
      <c r="CX32" s="76"/>
      <c r="CY32" s="76"/>
      <c r="CZ32" s="77"/>
      <c r="DA32" s="325">
        <v>1</v>
      </c>
      <c r="DB32" s="326"/>
      <c r="DC32" s="326"/>
      <c r="DD32" s="326"/>
      <c r="DE32" s="326"/>
      <c r="DF32" s="326"/>
      <c r="DG32" s="326"/>
      <c r="DH32" s="327"/>
      <c r="DI32" s="75"/>
      <c r="DJ32" s="76"/>
      <c r="DK32" s="76"/>
      <c r="DL32" s="76"/>
      <c r="DM32" s="76"/>
      <c r="DN32" s="76"/>
      <c r="DO32" s="76"/>
      <c r="DP32" s="77"/>
      <c r="DQ32" s="75"/>
      <c r="DR32" s="76"/>
      <c r="DS32" s="76"/>
      <c r="DT32" s="76"/>
      <c r="DU32" s="76"/>
      <c r="DV32" s="76"/>
      <c r="DW32" s="76"/>
      <c r="DX32" s="77"/>
      <c r="DY32" s="325">
        <v>1</v>
      </c>
      <c r="DZ32" s="326"/>
      <c r="EA32" s="326"/>
      <c r="EB32" s="326"/>
      <c r="EC32" s="326"/>
      <c r="ED32" s="326"/>
      <c r="EE32" s="326"/>
      <c r="EF32" s="327"/>
      <c r="EG32" s="325"/>
      <c r="EH32" s="326"/>
      <c r="EI32" s="326"/>
      <c r="EJ32" s="326"/>
      <c r="EK32" s="326"/>
      <c r="EL32" s="326"/>
      <c r="EM32" s="326"/>
      <c r="EN32" s="327"/>
      <c r="EO32" s="75"/>
      <c r="EP32" s="76"/>
      <c r="EQ32" s="76"/>
      <c r="ER32" s="76"/>
      <c r="ES32" s="76"/>
      <c r="ET32" s="76"/>
      <c r="EU32" s="76"/>
      <c r="EV32" s="76"/>
      <c r="EW32" s="76"/>
      <c r="EX32" s="77"/>
    </row>
    <row r="33" spans="1:154" ht="27" customHeight="1" x14ac:dyDescent="0.2">
      <c r="A33" s="315" t="s">
        <v>325</v>
      </c>
      <c r="B33" s="316"/>
      <c r="C33" s="316"/>
      <c r="D33" s="316"/>
      <c r="E33" s="317"/>
      <c r="F33" s="331" t="s">
        <v>275</v>
      </c>
      <c r="G33" s="332"/>
      <c r="H33" s="332"/>
      <c r="I33" s="332"/>
      <c r="J33" s="332"/>
      <c r="K33" s="332"/>
      <c r="L33" s="332"/>
      <c r="M33" s="332"/>
      <c r="N33" s="332"/>
      <c r="O33" s="333"/>
      <c r="P33" s="343" t="s">
        <v>326</v>
      </c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5"/>
      <c r="AE33" s="78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80"/>
      <c r="AT33" s="81"/>
      <c r="AU33" s="82"/>
      <c r="AV33" s="82"/>
      <c r="AW33" s="82"/>
      <c r="AX33" s="82"/>
      <c r="AY33" s="82"/>
      <c r="AZ33" s="82"/>
      <c r="BA33" s="82"/>
      <c r="BB33" s="83"/>
      <c r="BC33" s="331">
        <v>10</v>
      </c>
      <c r="BD33" s="332"/>
      <c r="BE33" s="332"/>
      <c r="BF33" s="332"/>
      <c r="BG33" s="332"/>
      <c r="BH33" s="332"/>
      <c r="BI33" s="332"/>
      <c r="BJ33" s="333"/>
      <c r="BK33" s="81"/>
      <c r="BL33" s="82"/>
      <c r="BM33" s="82"/>
      <c r="BN33" s="82"/>
      <c r="BO33" s="82"/>
      <c r="BP33" s="82"/>
      <c r="BQ33" s="82"/>
      <c r="BR33" s="82"/>
      <c r="BS33" s="83"/>
      <c r="BT33" s="75"/>
      <c r="BU33" s="76"/>
      <c r="BV33" s="76"/>
      <c r="BW33" s="76"/>
      <c r="BX33" s="76"/>
      <c r="BY33" s="76"/>
      <c r="BZ33" s="76"/>
      <c r="CA33" s="77"/>
      <c r="CB33" s="324">
        <f t="shared" si="0"/>
        <v>1</v>
      </c>
      <c r="CC33" s="324"/>
      <c r="CD33" s="324"/>
      <c r="CE33" s="324"/>
      <c r="CF33" s="324"/>
      <c r="CG33" s="324"/>
      <c r="CH33" s="324"/>
      <c r="CI33" s="324"/>
      <c r="CJ33" s="324"/>
      <c r="CK33" s="75"/>
      <c r="CL33" s="76"/>
      <c r="CM33" s="76"/>
      <c r="CN33" s="76"/>
      <c r="CO33" s="76"/>
      <c r="CP33" s="76"/>
      <c r="CQ33" s="76"/>
      <c r="CR33" s="77"/>
      <c r="CS33" s="75"/>
      <c r="CT33" s="76"/>
      <c r="CU33" s="76"/>
      <c r="CV33" s="76"/>
      <c r="CW33" s="76"/>
      <c r="CX33" s="76"/>
      <c r="CY33" s="76"/>
      <c r="CZ33" s="77"/>
      <c r="DA33" s="325">
        <v>1</v>
      </c>
      <c r="DB33" s="326"/>
      <c r="DC33" s="326"/>
      <c r="DD33" s="326"/>
      <c r="DE33" s="326"/>
      <c r="DF33" s="326"/>
      <c r="DG33" s="326"/>
      <c r="DH33" s="327"/>
      <c r="DI33" s="75"/>
      <c r="DJ33" s="76"/>
      <c r="DK33" s="76"/>
      <c r="DL33" s="76"/>
      <c r="DM33" s="76"/>
      <c r="DN33" s="76"/>
      <c r="DO33" s="76"/>
      <c r="DP33" s="77"/>
      <c r="DQ33" s="75"/>
      <c r="DR33" s="76"/>
      <c r="DS33" s="76"/>
      <c r="DT33" s="76"/>
      <c r="DU33" s="76"/>
      <c r="DV33" s="76"/>
      <c r="DW33" s="76"/>
      <c r="DX33" s="77"/>
      <c r="DY33" s="325">
        <v>1</v>
      </c>
      <c r="DZ33" s="326"/>
      <c r="EA33" s="326"/>
      <c r="EB33" s="326"/>
      <c r="EC33" s="326"/>
      <c r="ED33" s="326"/>
      <c r="EE33" s="326"/>
      <c r="EF33" s="327"/>
      <c r="EG33" s="325"/>
      <c r="EH33" s="326"/>
      <c r="EI33" s="326"/>
      <c r="EJ33" s="326"/>
      <c r="EK33" s="326"/>
      <c r="EL33" s="326"/>
      <c r="EM33" s="326"/>
      <c r="EN33" s="327"/>
      <c r="EO33" s="75"/>
      <c r="EP33" s="76"/>
      <c r="EQ33" s="76"/>
      <c r="ER33" s="76"/>
      <c r="ES33" s="76"/>
      <c r="ET33" s="76"/>
      <c r="EU33" s="76"/>
      <c r="EV33" s="76"/>
      <c r="EW33" s="76"/>
      <c r="EX33" s="77"/>
    </row>
    <row r="34" spans="1:154" ht="27" customHeight="1" x14ac:dyDescent="0.2">
      <c r="A34" s="315" t="s">
        <v>327</v>
      </c>
      <c r="B34" s="316"/>
      <c r="C34" s="316"/>
      <c r="D34" s="316"/>
      <c r="E34" s="317"/>
      <c r="F34" s="331" t="s">
        <v>275</v>
      </c>
      <c r="G34" s="332"/>
      <c r="H34" s="332"/>
      <c r="I34" s="332"/>
      <c r="J34" s="332"/>
      <c r="K34" s="332"/>
      <c r="L34" s="332"/>
      <c r="M34" s="332"/>
      <c r="N34" s="332"/>
      <c r="O34" s="333"/>
      <c r="P34" s="343" t="s">
        <v>328</v>
      </c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5"/>
      <c r="AE34" s="78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80"/>
      <c r="AT34" s="81"/>
      <c r="AU34" s="82"/>
      <c r="AV34" s="82"/>
      <c r="AW34" s="82"/>
      <c r="AX34" s="82"/>
      <c r="AY34" s="82"/>
      <c r="AZ34" s="82"/>
      <c r="BA34" s="82"/>
      <c r="BB34" s="83"/>
      <c r="BC34" s="331">
        <v>10</v>
      </c>
      <c r="BD34" s="332"/>
      <c r="BE34" s="332"/>
      <c r="BF34" s="332"/>
      <c r="BG34" s="332"/>
      <c r="BH34" s="332"/>
      <c r="BI34" s="332"/>
      <c r="BJ34" s="333"/>
      <c r="BK34" s="81"/>
      <c r="BL34" s="82"/>
      <c r="BM34" s="82"/>
      <c r="BN34" s="82"/>
      <c r="BO34" s="82"/>
      <c r="BP34" s="82"/>
      <c r="BQ34" s="82"/>
      <c r="BR34" s="82"/>
      <c r="BS34" s="83"/>
      <c r="BT34" s="75"/>
      <c r="BU34" s="76"/>
      <c r="BV34" s="76"/>
      <c r="BW34" s="76"/>
      <c r="BX34" s="76"/>
      <c r="BY34" s="76"/>
      <c r="BZ34" s="76"/>
      <c r="CA34" s="77"/>
      <c r="CB34" s="324">
        <f t="shared" si="0"/>
        <v>1</v>
      </c>
      <c r="CC34" s="324"/>
      <c r="CD34" s="324"/>
      <c r="CE34" s="324"/>
      <c r="CF34" s="324"/>
      <c r="CG34" s="324"/>
      <c r="CH34" s="324"/>
      <c r="CI34" s="324"/>
      <c r="CJ34" s="324"/>
      <c r="CK34" s="75"/>
      <c r="CL34" s="76"/>
      <c r="CM34" s="76"/>
      <c r="CN34" s="76"/>
      <c r="CO34" s="76"/>
      <c r="CP34" s="76"/>
      <c r="CQ34" s="76"/>
      <c r="CR34" s="77"/>
      <c r="CS34" s="75"/>
      <c r="CT34" s="76"/>
      <c r="CU34" s="76"/>
      <c r="CV34" s="76"/>
      <c r="CW34" s="76"/>
      <c r="CX34" s="76"/>
      <c r="CY34" s="76"/>
      <c r="CZ34" s="77"/>
      <c r="DA34" s="325">
        <v>1</v>
      </c>
      <c r="DB34" s="326"/>
      <c r="DC34" s="326"/>
      <c r="DD34" s="326"/>
      <c r="DE34" s="326"/>
      <c r="DF34" s="326"/>
      <c r="DG34" s="326"/>
      <c r="DH34" s="327"/>
      <c r="DI34" s="75"/>
      <c r="DJ34" s="76"/>
      <c r="DK34" s="76"/>
      <c r="DL34" s="76"/>
      <c r="DM34" s="76"/>
      <c r="DN34" s="76"/>
      <c r="DO34" s="76"/>
      <c r="DP34" s="77"/>
      <c r="DQ34" s="75"/>
      <c r="DR34" s="76"/>
      <c r="DS34" s="76"/>
      <c r="DT34" s="76"/>
      <c r="DU34" s="76"/>
      <c r="DV34" s="76"/>
      <c r="DW34" s="76"/>
      <c r="DX34" s="77"/>
      <c r="DY34" s="325">
        <v>1</v>
      </c>
      <c r="DZ34" s="326"/>
      <c r="EA34" s="326"/>
      <c r="EB34" s="326"/>
      <c r="EC34" s="326"/>
      <c r="ED34" s="326"/>
      <c r="EE34" s="326"/>
      <c r="EF34" s="327"/>
      <c r="EG34" s="325"/>
      <c r="EH34" s="326"/>
      <c r="EI34" s="326"/>
      <c r="EJ34" s="326"/>
      <c r="EK34" s="326"/>
      <c r="EL34" s="326"/>
      <c r="EM34" s="326"/>
      <c r="EN34" s="327"/>
      <c r="EO34" s="75"/>
      <c r="EP34" s="76"/>
      <c r="EQ34" s="76"/>
      <c r="ER34" s="76"/>
      <c r="ES34" s="76"/>
      <c r="ET34" s="76"/>
      <c r="EU34" s="76"/>
      <c r="EV34" s="76"/>
      <c r="EW34" s="76"/>
      <c r="EX34" s="77"/>
    </row>
    <row r="35" spans="1:154" ht="27" customHeight="1" x14ac:dyDescent="0.2">
      <c r="A35" s="315" t="s">
        <v>329</v>
      </c>
      <c r="B35" s="316"/>
      <c r="C35" s="316"/>
      <c r="D35" s="316"/>
      <c r="E35" s="317"/>
      <c r="F35" s="331" t="s">
        <v>275</v>
      </c>
      <c r="G35" s="332"/>
      <c r="H35" s="332"/>
      <c r="I35" s="332"/>
      <c r="J35" s="332"/>
      <c r="K35" s="332"/>
      <c r="L35" s="332"/>
      <c r="M35" s="332"/>
      <c r="N35" s="332"/>
      <c r="O35" s="333"/>
      <c r="P35" s="343" t="s">
        <v>330</v>
      </c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5"/>
      <c r="AE35" s="78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80"/>
      <c r="AT35" s="81"/>
      <c r="AU35" s="82"/>
      <c r="AV35" s="82"/>
      <c r="AW35" s="82"/>
      <c r="AX35" s="82"/>
      <c r="AY35" s="82"/>
      <c r="AZ35" s="82"/>
      <c r="BA35" s="82"/>
      <c r="BB35" s="83"/>
      <c r="BC35" s="331">
        <v>10</v>
      </c>
      <c r="BD35" s="332"/>
      <c r="BE35" s="332"/>
      <c r="BF35" s="332"/>
      <c r="BG35" s="332"/>
      <c r="BH35" s="332"/>
      <c r="BI35" s="332"/>
      <c r="BJ35" s="333"/>
      <c r="BK35" s="81"/>
      <c r="BL35" s="82"/>
      <c r="BM35" s="82"/>
      <c r="BN35" s="82"/>
      <c r="BO35" s="82"/>
      <c r="BP35" s="82"/>
      <c r="BQ35" s="82"/>
      <c r="BR35" s="82"/>
      <c r="BS35" s="83"/>
      <c r="BT35" s="75"/>
      <c r="BU35" s="76"/>
      <c r="BV35" s="76"/>
      <c r="BW35" s="76"/>
      <c r="BX35" s="76"/>
      <c r="BY35" s="76"/>
      <c r="BZ35" s="76"/>
      <c r="CA35" s="77"/>
      <c r="CB35" s="324">
        <f t="shared" si="0"/>
        <v>1</v>
      </c>
      <c r="CC35" s="324"/>
      <c r="CD35" s="324"/>
      <c r="CE35" s="324"/>
      <c r="CF35" s="324"/>
      <c r="CG35" s="324"/>
      <c r="CH35" s="324"/>
      <c r="CI35" s="324"/>
      <c r="CJ35" s="324"/>
      <c r="CK35" s="75"/>
      <c r="CL35" s="76"/>
      <c r="CM35" s="76"/>
      <c r="CN35" s="76"/>
      <c r="CO35" s="76"/>
      <c r="CP35" s="76"/>
      <c r="CQ35" s="76"/>
      <c r="CR35" s="77"/>
      <c r="CS35" s="75"/>
      <c r="CT35" s="76"/>
      <c r="CU35" s="76"/>
      <c r="CV35" s="76"/>
      <c r="CW35" s="76"/>
      <c r="CX35" s="76"/>
      <c r="CY35" s="76"/>
      <c r="CZ35" s="77"/>
      <c r="DA35" s="325">
        <v>1</v>
      </c>
      <c r="DB35" s="326"/>
      <c r="DC35" s="326"/>
      <c r="DD35" s="326"/>
      <c r="DE35" s="326"/>
      <c r="DF35" s="326"/>
      <c r="DG35" s="326"/>
      <c r="DH35" s="327"/>
      <c r="DI35" s="75"/>
      <c r="DJ35" s="76"/>
      <c r="DK35" s="76"/>
      <c r="DL35" s="76"/>
      <c r="DM35" s="76"/>
      <c r="DN35" s="76"/>
      <c r="DO35" s="76"/>
      <c r="DP35" s="77"/>
      <c r="DQ35" s="75"/>
      <c r="DR35" s="76"/>
      <c r="DS35" s="76"/>
      <c r="DT35" s="76"/>
      <c r="DU35" s="76"/>
      <c r="DV35" s="76"/>
      <c r="DW35" s="76"/>
      <c r="DX35" s="77"/>
      <c r="DY35" s="325">
        <v>1</v>
      </c>
      <c r="DZ35" s="326"/>
      <c r="EA35" s="326"/>
      <c r="EB35" s="326"/>
      <c r="EC35" s="326"/>
      <c r="ED35" s="326"/>
      <c r="EE35" s="326"/>
      <c r="EF35" s="327"/>
      <c r="EG35" s="325"/>
      <c r="EH35" s="326"/>
      <c r="EI35" s="326"/>
      <c r="EJ35" s="326"/>
      <c r="EK35" s="326"/>
      <c r="EL35" s="326"/>
      <c r="EM35" s="326"/>
      <c r="EN35" s="327"/>
      <c r="EO35" s="75"/>
      <c r="EP35" s="76"/>
      <c r="EQ35" s="76"/>
      <c r="ER35" s="76"/>
      <c r="ES35" s="76"/>
      <c r="ET35" s="76"/>
      <c r="EU35" s="76"/>
      <c r="EV35" s="76"/>
      <c r="EW35" s="76"/>
      <c r="EX35" s="77"/>
    </row>
    <row r="36" spans="1:154" ht="27" customHeight="1" x14ac:dyDescent="0.2">
      <c r="A36" s="315" t="s">
        <v>331</v>
      </c>
      <c r="B36" s="316"/>
      <c r="C36" s="316"/>
      <c r="D36" s="316"/>
      <c r="E36" s="317"/>
      <c r="F36" s="331" t="s">
        <v>275</v>
      </c>
      <c r="G36" s="332"/>
      <c r="H36" s="332"/>
      <c r="I36" s="332"/>
      <c r="J36" s="332"/>
      <c r="K36" s="332"/>
      <c r="L36" s="332"/>
      <c r="M36" s="332"/>
      <c r="N36" s="332"/>
      <c r="O36" s="333"/>
      <c r="P36" s="343" t="s">
        <v>332</v>
      </c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5"/>
      <c r="AE36" s="78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80"/>
      <c r="AT36" s="81"/>
      <c r="AU36" s="82"/>
      <c r="AV36" s="82"/>
      <c r="AW36" s="82"/>
      <c r="AX36" s="82"/>
      <c r="AY36" s="82"/>
      <c r="AZ36" s="82"/>
      <c r="BA36" s="82"/>
      <c r="BB36" s="83"/>
      <c r="BC36" s="331">
        <v>10</v>
      </c>
      <c r="BD36" s="332"/>
      <c r="BE36" s="332"/>
      <c r="BF36" s="332"/>
      <c r="BG36" s="332"/>
      <c r="BH36" s="332"/>
      <c r="BI36" s="332"/>
      <c r="BJ36" s="333"/>
      <c r="BK36" s="81"/>
      <c r="BL36" s="82"/>
      <c r="BM36" s="82"/>
      <c r="BN36" s="82"/>
      <c r="BO36" s="82"/>
      <c r="BP36" s="82"/>
      <c r="BQ36" s="82"/>
      <c r="BR36" s="82"/>
      <c r="BS36" s="83"/>
      <c r="BT36" s="75"/>
      <c r="BU36" s="76"/>
      <c r="BV36" s="76"/>
      <c r="BW36" s="76"/>
      <c r="BX36" s="76"/>
      <c r="BY36" s="76"/>
      <c r="BZ36" s="76"/>
      <c r="CA36" s="77"/>
      <c r="CB36" s="324">
        <f t="shared" si="0"/>
        <v>1</v>
      </c>
      <c r="CC36" s="324"/>
      <c r="CD36" s="324"/>
      <c r="CE36" s="324"/>
      <c r="CF36" s="324"/>
      <c r="CG36" s="324"/>
      <c r="CH36" s="324"/>
      <c r="CI36" s="324"/>
      <c r="CJ36" s="324"/>
      <c r="CK36" s="75"/>
      <c r="CL36" s="76"/>
      <c r="CM36" s="76"/>
      <c r="CN36" s="76"/>
      <c r="CO36" s="76"/>
      <c r="CP36" s="76"/>
      <c r="CQ36" s="76"/>
      <c r="CR36" s="77"/>
      <c r="CS36" s="75"/>
      <c r="CT36" s="76"/>
      <c r="CU36" s="76"/>
      <c r="CV36" s="76"/>
      <c r="CW36" s="76"/>
      <c r="CX36" s="76"/>
      <c r="CY36" s="76"/>
      <c r="CZ36" s="77"/>
      <c r="DA36" s="325">
        <v>1</v>
      </c>
      <c r="DB36" s="326"/>
      <c r="DC36" s="326"/>
      <c r="DD36" s="326"/>
      <c r="DE36" s="326"/>
      <c r="DF36" s="326"/>
      <c r="DG36" s="326"/>
      <c r="DH36" s="327"/>
      <c r="DI36" s="75"/>
      <c r="DJ36" s="76"/>
      <c r="DK36" s="76"/>
      <c r="DL36" s="76"/>
      <c r="DM36" s="76"/>
      <c r="DN36" s="76"/>
      <c r="DO36" s="76"/>
      <c r="DP36" s="77"/>
      <c r="DQ36" s="75"/>
      <c r="DR36" s="76"/>
      <c r="DS36" s="76"/>
      <c r="DT36" s="76"/>
      <c r="DU36" s="76"/>
      <c r="DV36" s="76"/>
      <c r="DW36" s="76"/>
      <c r="DX36" s="77"/>
      <c r="DY36" s="325">
        <v>1</v>
      </c>
      <c r="DZ36" s="326"/>
      <c r="EA36" s="326"/>
      <c r="EB36" s="326"/>
      <c r="EC36" s="326"/>
      <c r="ED36" s="326"/>
      <c r="EE36" s="326"/>
      <c r="EF36" s="327"/>
      <c r="EG36" s="325"/>
      <c r="EH36" s="326"/>
      <c r="EI36" s="326"/>
      <c r="EJ36" s="326"/>
      <c r="EK36" s="326"/>
      <c r="EL36" s="326"/>
      <c r="EM36" s="326"/>
      <c r="EN36" s="327"/>
      <c r="EO36" s="75"/>
      <c r="EP36" s="76"/>
      <c r="EQ36" s="76"/>
      <c r="ER36" s="76"/>
      <c r="ES36" s="76"/>
      <c r="ET36" s="76"/>
      <c r="EU36" s="76"/>
      <c r="EV36" s="76"/>
      <c r="EW36" s="76"/>
      <c r="EX36" s="77"/>
    </row>
    <row r="37" spans="1:154" ht="27" customHeight="1" x14ac:dyDescent="0.2">
      <c r="A37" s="315" t="s">
        <v>333</v>
      </c>
      <c r="B37" s="316"/>
      <c r="C37" s="316"/>
      <c r="D37" s="316"/>
      <c r="E37" s="317"/>
      <c r="F37" s="331" t="s">
        <v>275</v>
      </c>
      <c r="G37" s="332"/>
      <c r="H37" s="332"/>
      <c r="I37" s="332"/>
      <c r="J37" s="332"/>
      <c r="K37" s="332"/>
      <c r="L37" s="332"/>
      <c r="M37" s="332"/>
      <c r="N37" s="332"/>
      <c r="O37" s="333"/>
      <c r="P37" s="343" t="s">
        <v>334</v>
      </c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5"/>
      <c r="AE37" s="78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80"/>
      <c r="AT37" s="81"/>
      <c r="AU37" s="82"/>
      <c r="AV37" s="82"/>
      <c r="AW37" s="82"/>
      <c r="AX37" s="82"/>
      <c r="AY37" s="82"/>
      <c r="AZ37" s="82"/>
      <c r="BA37" s="82"/>
      <c r="BB37" s="83"/>
      <c r="BC37" s="331">
        <v>10</v>
      </c>
      <c r="BD37" s="332"/>
      <c r="BE37" s="332"/>
      <c r="BF37" s="332"/>
      <c r="BG37" s="332"/>
      <c r="BH37" s="332"/>
      <c r="BI37" s="332"/>
      <c r="BJ37" s="333"/>
      <c r="BK37" s="81"/>
      <c r="BL37" s="82"/>
      <c r="BM37" s="82"/>
      <c r="BN37" s="82"/>
      <c r="BO37" s="82"/>
      <c r="BP37" s="82"/>
      <c r="BQ37" s="82"/>
      <c r="BR37" s="82"/>
      <c r="BS37" s="83"/>
      <c r="BT37" s="75"/>
      <c r="BU37" s="76"/>
      <c r="BV37" s="76"/>
      <c r="BW37" s="76"/>
      <c r="BX37" s="76"/>
      <c r="BY37" s="76"/>
      <c r="BZ37" s="76"/>
      <c r="CA37" s="77"/>
      <c r="CB37" s="324">
        <f t="shared" si="0"/>
        <v>1</v>
      </c>
      <c r="CC37" s="324"/>
      <c r="CD37" s="324"/>
      <c r="CE37" s="324"/>
      <c r="CF37" s="324"/>
      <c r="CG37" s="324"/>
      <c r="CH37" s="324"/>
      <c r="CI37" s="324"/>
      <c r="CJ37" s="324"/>
      <c r="CK37" s="75"/>
      <c r="CL37" s="76"/>
      <c r="CM37" s="76"/>
      <c r="CN37" s="76"/>
      <c r="CO37" s="76"/>
      <c r="CP37" s="76"/>
      <c r="CQ37" s="76"/>
      <c r="CR37" s="77"/>
      <c r="CS37" s="75"/>
      <c r="CT37" s="76"/>
      <c r="CU37" s="76"/>
      <c r="CV37" s="76"/>
      <c r="CW37" s="76"/>
      <c r="CX37" s="76"/>
      <c r="CY37" s="76"/>
      <c r="CZ37" s="77"/>
      <c r="DA37" s="325">
        <v>1</v>
      </c>
      <c r="DB37" s="326"/>
      <c r="DC37" s="326"/>
      <c r="DD37" s="326"/>
      <c r="DE37" s="326"/>
      <c r="DF37" s="326"/>
      <c r="DG37" s="326"/>
      <c r="DH37" s="327"/>
      <c r="DI37" s="75"/>
      <c r="DJ37" s="76"/>
      <c r="DK37" s="76"/>
      <c r="DL37" s="76"/>
      <c r="DM37" s="76"/>
      <c r="DN37" s="76"/>
      <c r="DO37" s="76"/>
      <c r="DP37" s="77"/>
      <c r="DQ37" s="75"/>
      <c r="DR37" s="76"/>
      <c r="DS37" s="76"/>
      <c r="DT37" s="76"/>
      <c r="DU37" s="76"/>
      <c r="DV37" s="76"/>
      <c r="DW37" s="76"/>
      <c r="DX37" s="77"/>
      <c r="DY37" s="325">
        <v>1</v>
      </c>
      <c r="DZ37" s="326"/>
      <c r="EA37" s="326"/>
      <c r="EB37" s="326"/>
      <c r="EC37" s="326"/>
      <c r="ED37" s="326"/>
      <c r="EE37" s="326"/>
      <c r="EF37" s="327"/>
      <c r="EG37" s="325"/>
      <c r="EH37" s="326"/>
      <c r="EI37" s="326"/>
      <c r="EJ37" s="326"/>
      <c r="EK37" s="326"/>
      <c r="EL37" s="326"/>
      <c r="EM37" s="326"/>
      <c r="EN37" s="327"/>
      <c r="EO37" s="75"/>
      <c r="EP37" s="76"/>
      <c r="EQ37" s="76"/>
      <c r="ER37" s="76"/>
      <c r="ES37" s="76"/>
      <c r="ET37" s="76"/>
      <c r="EU37" s="76"/>
      <c r="EV37" s="76"/>
      <c r="EW37" s="76"/>
      <c r="EX37" s="77"/>
    </row>
    <row r="38" spans="1:154" ht="27" customHeight="1" x14ac:dyDescent="0.2">
      <c r="A38" s="315" t="s">
        <v>335</v>
      </c>
      <c r="B38" s="316"/>
      <c r="C38" s="316"/>
      <c r="D38" s="316"/>
      <c r="E38" s="317"/>
      <c r="F38" s="331" t="s">
        <v>275</v>
      </c>
      <c r="G38" s="332"/>
      <c r="H38" s="332"/>
      <c r="I38" s="332"/>
      <c r="J38" s="332"/>
      <c r="K38" s="332"/>
      <c r="L38" s="332"/>
      <c r="M38" s="332"/>
      <c r="N38" s="332"/>
      <c r="O38" s="333"/>
      <c r="P38" s="343" t="s">
        <v>336</v>
      </c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5"/>
      <c r="AE38" s="78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80"/>
      <c r="AT38" s="81"/>
      <c r="AU38" s="82"/>
      <c r="AV38" s="82"/>
      <c r="AW38" s="82"/>
      <c r="AX38" s="82"/>
      <c r="AY38" s="82"/>
      <c r="AZ38" s="82"/>
      <c r="BA38" s="82"/>
      <c r="BB38" s="83"/>
      <c r="BC38" s="331">
        <v>10</v>
      </c>
      <c r="BD38" s="332"/>
      <c r="BE38" s="332"/>
      <c r="BF38" s="332"/>
      <c r="BG38" s="332"/>
      <c r="BH38" s="332"/>
      <c r="BI38" s="332"/>
      <c r="BJ38" s="333"/>
      <c r="BK38" s="81"/>
      <c r="BL38" s="82"/>
      <c r="BM38" s="82"/>
      <c r="BN38" s="82"/>
      <c r="BO38" s="82"/>
      <c r="BP38" s="82"/>
      <c r="BQ38" s="82"/>
      <c r="BR38" s="82"/>
      <c r="BS38" s="83"/>
      <c r="BT38" s="75"/>
      <c r="BU38" s="76"/>
      <c r="BV38" s="76"/>
      <c r="BW38" s="76"/>
      <c r="BX38" s="76"/>
      <c r="BY38" s="76"/>
      <c r="BZ38" s="76"/>
      <c r="CA38" s="77"/>
      <c r="CB38" s="324">
        <f t="shared" si="0"/>
        <v>1</v>
      </c>
      <c r="CC38" s="324"/>
      <c r="CD38" s="324"/>
      <c r="CE38" s="324"/>
      <c r="CF38" s="324"/>
      <c r="CG38" s="324"/>
      <c r="CH38" s="324"/>
      <c r="CI38" s="324"/>
      <c r="CJ38" s="324"/>
      <c r="CK38" s="75"/>
      <c r="CL38" s="76"/>
      <c r="CM38" s="76"/>
      <c r="CN38" s="76"/>
      <c r="CO38" s="76"/>
      <c r="CP38" s="76"/>
      <c r="CQ38" s="76"/>
      <c r="CR38" s="77"/>
      <c r="CS38" s="75"/>
      <c r="CT38" s="76"/>
      <c r="CU38" s="76"/>
      <c r="CV38" s="76"/>
      <c r="CW38" s="76"/>
      <c r="CX38" s="76"/>
      <c r="CY38" s="76"/>
      <c r="CZ38" s="77"/>
      <c r="DA38" s="325">
        <v>1</v>
      </c>
      <c r="DB38" s="326"/>
      <c r="DC38" s="326"/>
      <c r="DD38" s="326"/>
      <c r="DE38" s="326"/>
      <c r="DF38" s="326"/>
      <c r="DG38" s="326"/>
      <c r="DH38" s="327"/>
      <c r="DI38" s="75"/>
      <c r="DJ38" s="76"/>
      <c r="DK38" s="76"/>
      <c r="DL38" s="76"/>
      <c r="DM38" s="76"/>
      <c r="DN38" s="76"/>
      <c r="DO38" s="76"/>
      <c r="DP38" s="77"/>
      <c r="DQ38" s="75"/>
      <c r="DR38" s="76"/>
      <c r="DS38" s="76"/>
      <c r="DT38" s="76"/>
      <c r="DU38" s="76"/>
      <c r="DV38" s="76"/>
      <c r="DW38" s="76"/>
      <c r="DX38" s="77"/>
      <c r="DY38" s="325">
        <v>1</v>
      </c>
      <c r="DZ38" s="326"/>
      <c r="EA38" s="326"/>
      <c r="EB38" s="326"/>
      <c r="EC38" s="326"/>
      <c r="ED38" s="326"/>
      <c r="EE38" s="326"/>
      <c r="EF38" s="327"/>
      <c r="EG38" s="325"/>
      <c r="EH38" s="326"/>
      <c r="EI38" s="326"/>
      <c r="EJ38" s="326"/>
      <c r="EK38" s="326"/>
      <c r="EL38" s="326"/>
      <c r="EM38" s="326"/>
      <c r="EN38" s="327"/>
      <c r="EO38" s="75"/>
      <c r="EP38" s="76"/>
      <c r="EQ38" s="76"/>
      <c r="ER38" s="76"/>
      <c r="ES38" s="76"/>
      <c r="ET38" s="76"/>
      <c r="EU38" s="76"/>
      <c r="EV38" s="76"/>
      <c r="EW38" s="76"/>
      <c r="EX38" s="77"/>
    </row>
    <row r="39" spans="1:154" ht="27" customHeight="1" x14ac:dyDescent="0.2">
      <c r="A39" s="315" t="s">
        <v>337</v>
      </c>
      <c r="B39" s="316"/>
      <c r="C39" s="316"/>
      <c r="D39" s="316"/>
      <c r="E39" s="317"/>
      <c r="F39" s="331" t="s">
        <v>275</v>
      </c>
      <c r="G39" s="332"/>
      <c r="H39" s="332"/>
      <c r="I39" s="332"/>
      <c r="J39" s="332"/>
      <c r="K39" s="332"/>
      <c r="L39" s="332"/>
      <c r="M39" s="332"/>
      <c r="N39" s="332"/>
      <c r="O39" s="333"/>
      <c r="P39" s="343" t="s">
        <v>338</v>
      </c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5"/>
      <c r="AE39" s="78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80"/>
      <c r="AT39" s="81"/>
      <c r="AU39" s="82"/>
      <c r="AV39" s="82"/>
      <c r="AW39" s="82"/>
      <c r="AX39" s="82"/>
      <c r="AY39" s="82"/>
      <c r="AZ39" s="82"/>
      <c r="BA39" s="82"/>
      <c r="BB39" s="83"/>
      <c r="BC39" s="331">
        <v>10</v>
      </c>
      <c r="BD39" s="332"/>
      <c r="BE39" s="332"/>
      <c r="BF39" s="332"/>
      <c r="BG39" s="332"/>
      <c r="BH39" s="332"/>
      <c r="BI39" s="332"/>
      <c r="BJ39" s="333"/>
      <c r="BK39" s="81"/>
      <c r="BL39" s="82"/>
      <c r="BM39" s="82"/>
      <c r="BN39" s="82"/>
      <c r="BO39" s="82"/>
      <c r="BP39" s="82"/>
      <c r="BQ39" s="82"/>
      <c r="BR39" s="82"/>
      <c r="BS39" s="83"/>
      <c r="BT39" s="75"/>
      <c r="BU39" s="76"/>
      <c r="BV39" s="76"/>
      <c r="BW39" s="76"/>
      <c r="BX39" s="76"/>
      <c r="BY39" s="76"/>
      <c r="BZ39" s="76"/>
      <c r="CA39" s="77"/>
      <c r="CB39" s="324">
        <f t="shared" si="0"/>
        <v>1</v>
      </c>
      <c r="CC39" s="324"/>
      <c r="CD39" s="324"/>
      <c r="CE39" s="324"/>
      <c r="CF39" s="324"/>
      <c r="CG39" s="324"/>
      <c r="CH39" s="324"/>
      <c r="CI39" s="324"/>
      <c r="CJ39" s="324"/>
      <c r="CK39" s="75"/>
      <c r="CL39" s="76"/>
      <c r="CM39" s="76"/>
      <c r="CN39" s="76"/>
      <c r="CO39" s="76"/>
      <c r="CP39" s="76"/>
      <c r="CQ39" s="76"/>
      <c r="CR39" s="77"/>
      <c r="CS39" s="75"/>
      <c r="CT39" s="76"/>
      <c r="CU39" s="76"/>
      <c r="CV39" s="76"/>
      <c r="CW39" s="76"/>
      <c r="CX39" s="76"/>
      <c r="CY39" s="76"/>
      <c r="CZ39" s="77"/>
      <c r="DA39" s="325">
        <v>1</v>
      </c>
      <c r="DB39" s="326"/>
      <c r="DC39" s="326"/>
      <c r="DD39" s="326"/>
      <c r="DE39" s="326"/>
      <c r="DF39" s="326"/>
      <c r="DG39" s="326"/>
      <c r="DH39" s="327"/>
      <c r="DI39" s="75"/>
      <c r="DJ39" s="76"/>
      <c r="DK39" s="76"/>
      <c r="DL39" s="76"/>
      <c r="DM39" s="76"/>
      <c r="DN39" s="76"/>
      <c r="DO39" s="76"/>
      <c r="DP39" s="77"/>
      <c r="DQ39" s="75"/>
      <c r="DR39" s="76"/>
      <c r="DS39" s="76"/>
      <c r="DT39" s="76"/>
      <c r="DU39" s="76"/>
      <c r="DV39" s="76"/>
      <c r="DW39" s="76"/>
      <c r="DX39" s="77"/>
      <c r="DY39" s="325">
        <v>1</v>
      </c>
      <c r="DZ39" s="326"/>
      <c r="EA39" s="326"/>
      <c r="EB39" s="326"/>
      <c r="EC39" s="326"/>
      <c r="ED39" s="326"/>
      <c r="EE39" s="326"/>
      <c r="EF39" s="327"/>
      <c r="EG39" s="325"/>
      <c r="EH39" s="326"/>
      <c r="EI39" s="326"/>
      <c r="EJ39" s="326"/>
      <c r="EK39" s="326"/>
      <c r="EL39" s="326"/>
      <c r="EM39" s="326"/>
      <c r="EN39" s="327"/>
      <c r="EO39" s="75"/>
      <c r="EP39" s="76"/>
      <c r="EQ39" s="76"/>
      <c r="ER39" s="76"/>
      <c r="ES39" s="76"/>
      <c r="ET39" s="76"/>
      <c r="EU39" s="76"/>
      <c r="EV39" s="76"/>
      <c r="EW39" s="76"/>
      <c r="EX39" s="77"/>
    </row>
    <row r="40" spans="1:154" ht="27" customHeight="1" x14ac:dyDescent="0.2">
      <c r="A40" s="315" t="s">
        <v>339</v>
      </c>
      <c r="B40" s="316"/>
      <c r="C40" s="316"/>
      <c r="D40" s="316"/>
      <c r="E40" s="317"/>
      <c r="F40" s="331" t="s">
        <v>275</v>
      </c>
      <c r="G40" s="332"/>
      <c r="H40" s="332"/>
      <c r="I40" s="332"/>
      <c r="J40" s="332"/>
      <c r="K40" s="332"/>
      <c r="L40" s="332"/>
      <c r="M40" s="332"/>
      <c r="N40" s="332"/>
      <c r="O40" s="333"/>
      <c r="P40" s="343" t="s">
        <v>340</v>
      </c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5"/>
      <c r="AE40" s="78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80"/>
      <c r="AT40" s="81"/>
      <c r="AU40" s="82"/>
      <c r="AV40" s="82"/>
      <c r="AW40" s="82"/>
      <c r="AX40" s="82"/>
      <c r="AY40" s="82"/>
      <c r="AZ40" s="82"/>
      <c r="BA40" s="82"/>
      <c r="BB40" s="83"/>
      <c r="BC40" s="331">
        <v>10</v>
      </c>
      <c r="BD40" s="332"/>
      <c r="BE40" s="332"/>
      <c r="BF40" s="332"/>
      <c r="BG40" s="332"/>
      <c r="BH40" s="332"/>
      <c r="BI40" s="332"/>
      <c r="BJ40" s="333"/>
      <c r="BK40" s="81"/>
      <c r="BL40" s="82"/>
      <c r="BM40" s="82"/>
      <c r="BN40" s="82"/>
      <c r="BO40" s="82"/>
      <c r="BP40" s="82"/>
      <c r="BQ40" s="82"/>
      <c r="BR40" s="82"/>
      <c r="BS40" s="83"/>
      <c r="BT40" s="75"/>
      <c r="BU40" s="76"/>
      <c r="BV40" s="76"/>
      <c r="BW40" s="76"/>
      <c r="BX40" s="76"/>
      <c r="BY40" s="76"/>
      <c r="BZ40" s="76"/>
      <c r="CA40" s="77"/>
      <c r="CB40" s="324">
        <f t="shared" si="0"/>
        <v>1</v>
      </c>
      <c r="CC40" s="324"/>
      <c r="CD40" s="324"/>
      <c r="CE40" s="324"/>
      <c r="CF40" s="324"/>
      <c r="CG40" s="324"/>
      <c r="CH40" s="324"/>
      <c r="CI40" s="324"/>
      <c r="CJ40" s="324"/>
      <c r="CK40" s="75"/>
      <c r="CL40" s="76"/>
      <c r="CM40" s="76"/>
      <c r="CN40" s="76"/>
      <c r="CO40" s="76"/>
      <c r="CP40" s="76"/>
      <c r="CQ40" s="76"/>
      <c r="CR40" s="77"/>
      <c r="CS40" s="75"/>
      <c r="CT40" s="76"/>
      <c r="CU40" s="76"/>
      <c r="CV40" s="76"/>
      <c r="CW40" s="76"/>
      <c r="CX40" s="76"/>
      <c r="CY40" s="76"/>
      <c r="CZ40" s="77"/>
      <c r="DA40" s="325">
        <v>1</v>
      </c>
      <c r="DB40" s="326"/>
      <c r="DC40" s="326"/>
      <c r="DD40" s="326"/>
      <c r="DE40" s="326"/>
      <c r="DF40" s="326"/>
      <c r="DG40" s="326"/>
      <c r="DH40" s="327"/>
      <c r="DI40" s="75"/>
      <c r="DJ40" s="76"/>
      <c r="DK40" s="76"/>
      <c r="DL40" s="76"/>
      <c r="DM40" s="76"/>
      <c r="DN40" s="76"/>
      <c r="DO40" s="76"/>
      <c r="DP40" s="77"/>
      <c r="DQ40" s="75"/>
      <c r="DR40" s="76"/>
      <c r="DS40" s="76"/>
      <c r="DT40" s="76"/>
      <c r="DU40" s="76"/>
      <c r="DV40" s="76"/>
      <c r="DW40" s="76"/>
      <c r="DX40" s="77"/>
      <c r="DY40" s="325">
        <v>1</v>
      </c>
      <c r="DZ40" s="326"/>
      <c r="EA40" s="326"/>
      <c r="EB40" s="326"/>
      <c r="EC40" s="326"/>
      <c r="ED40" s="326"/>
      <c r="EE40" s="326"/>
      <c r="EF40" s="327"/>
      <c r="EG40" s="325"/>
      <c r="EH40" s="326"/>
      <c r="EI40" s="326"/>
      <c r="EJ40" s="326"/>
      <c r="EK40" s="326"/>
      <c r="EL40" s="326"/>
      <c r="EM40" s="326"/>
      <c r="EN40" s="327"/>
      <c r="EO40" s="75"/>
      <c r="EP40" s="76"/>
      <c r="EQ40" s="76"/>
      <c r="ER40" s="76"/>
      <c r="ES40" s="76"/>
      <c r="ET40" s="76"/>
      <c r="EU40" s="76"/>
      <c r="EV40" s="76"/>
      <c r="EW40" s="76"/>
      <c r="EX40" s="77"/>
    </row>
    <row r="41" spans="1:154" ht="27" customHeight="1" x14ac:dyDescent="0.2">
      <c r="A41" s="315" t="s">
        <v>341</v>
      </c>
      <c r="B41" s="316"/>
      <c r="C41" s="316"/>
      <c r="D41" s="316"/>
      <c r="E41" s="317"/>
      <c r="F41" s="331" t="s">
        <v>275</v>
      </c>
      <c r="G41" s="332"/>
      <c r="H41" s="332"/>
      <c r="I41" s="332"/>
      <c r="J41" s="332"/>
      <c r="K41" s="332"/>
      <c r="L41" s="332"/>
      <c r="M41" s="332"/>
      <c r="N41" s="332"/>
      <c r="O41" s="333"/>
      <c r="P41" s="343" t="s">
        <v>342</v>
      </c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5"/>
      <c r="AE41" s="78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80"/>
      <c r="AT41" s="81"/>
      <c r="AU41" s="82"/>
      <c r="AV41" s="82"/>
      <c r="AW41" s="82"/>
      <c r="AX41" s="82"/>
      <c r="AY41" s="82"/>
      <c r="AZ41" s="82"/>
      <c r="BA41" s="82"/>
      <c r="BB41" s="83"/>
      <c r="BC41" s="331">
        <v>10</v>
      </c>
      <c r="BD41" s="332"/>
      <c r="BE41" s="332"/>
      <c r="BF41" s="332"/>
      <c r="BG41" s="332"/>
      <c r="BH41" s="332"/>
      <c r="BI41" s="332"/>
      <c r="BJ41" s="333"/>
      <c r="BK41" s="81"/>
      <c r="BL41" s="82"/>
      <c r="BM41" s="82"/>
      <c r="BN41" s="82"/>
      <c r="BO41" s="82"/>
      <c r="BP41" s="82"/>
      <c r="BQ41" s="82"/>
      <c r="BR41" s="82"/>
      <c r="BS41" s="83"/>
      <c r="BT41" s="75"/>
      <c r="BU41" s="76"/>
      <c r="BV41" s="76"/>
      <c r="BW41" s="76"/>
      <c r="BX41" s="76"/>
      <c r="BY41" s="76"/>
      <c r="BZ41" s="76"/>
      <c r="CA41" s="77"/>
      <c r="CB41" s="324">
        <f t="shared" si="0"/>
        <v>1</v>
      </c>
      <c r="CC41" s="324"/>
      <c r="CD41" s="324"/>
      <c r="CE41" s="324"/>
      <c r="CF41" s="324"/>
      <c r="CG41" s="324"/>
      <c r="CH41" s="324"/>
      <c r="CI41" s="324"/>
      <c r="CJ41" s="324"/>
      <c r="CK41" s="75"/>
      <c r="CL41" s="76"/>
      <c r="CM41" s="76"/>
      <c r="CN41" s="76"/>
      <c r="CO41" s="76"/>
      <c r="CP41" s="76"/>
      <c r="CQ41" s="76"/>
      <c r="CR41" s="77"/>
      <c r="CS41" s="75"/>
      <c r="CT41" s="76"/>
      <c r="CU41" s="76"/>
      <c r="CV41" s="76"/>
      <c r="CW41" s="76"/>
      <c r="CX41" s="76"/>
      <c r="CY41" s="76"/>
      <c r="CZ41" s="77"/>
      <c r="DA41" s="325">
        <v>1</v>
      </c>
      <c r="DB41" s="326"/>
      <c r="DC41" s="326"/>
      <c r="DD41" s="326"/>
      <c r="DE41" s="326"/>
      <c r="DF41" s="326"/>
      <c r="DG41" s="326"/>
      <c r="DH41" s="327"/>
      <c r="DI41" s="75"/>
      <c r="DJ41" s="76"/>
      <c r="DK41" s="76"/>
      <c r="DL41" s="76"/>
      <c r="DM41" s="76"/>
      <c r="DN41" s="76"/>
      <c r="DO41" s="76"/>
      <c r="DP41" s="77"/>
      <c r="DQ41" s="75"/>
      <c r="DR41" s="76"/>
      <c r="DS41" s="76"/>
      <c r="DT41" s="76"/>
      <c r="DU41" s="76"/>
      <c r="DV41" s="76"/>
      <c r="DW41" s="76"/>
      <c r="DX41" s="77"/>
      <c r="DY41" s="325">
        <v>1</v>
      </c>
      <c r="DZ41" s="326"/>
      <c r="EA41" s="326"/>
      <c r="EB41" s="326"/>
      <c r="EC41" s="326"/>
      <c r="ED41" s="326"/>
      <c r="EE41" s="326"/>
      <c r="EF41" s="327"/>
      <c r="EG41" s="325"/>
      <c r="EH41" s="326"/>
      <c r="EI41" s="326"/>
      <c r="EJ41" s="326"/>
      <c r="EK41" s="326"/>
      <c r="EL41" s="326"/>
      <c r="EM41" s="326"/>
      <c r="EN41" s="327"/>
      <c r="EO41" s="75"/>
      <c r="EP41" s="76"/>
      <c r="EQ41" s="76"/>
      <c r="ER41" s="76"/>
      <c r="ES41" s="76"/>
      <c r="ET41" s="76"/>
      <c r="EU41" s="76"/>
      <c r="EV41" s="76"/>
      <c r="EW41" s="76"/>
      <c r="EX41" s="77"/>
    </row>
    <row r="42" spans="1:154" ht="27" customHeight="1" x14ac:dyDescent="0.2">
      <c r="A42" s="315" t="s">
        <v>343</v>
      </c>
      <c r="B42" s="316"/>
      <c r="C42" s="316"/>
      <c r="D42" s="316"/>
      <c r="E42" s="317"/>
      <c r="F42" s="331" t="s">
        <v>275</v>
      </c>
      <c r="G42" s="332"/>
      <c r="H42" s="332"/>
      <c r="I42" s="332"/>
      <c r="J42" s="332"/>
      <c r="K42" s="332"/>
      <c r="L42" s="332"/>
      <c r="M42" s="332"/>
      <c r="N42" s="332"/>
      <c r="O42" s="333"/>
      <c r="P42" s="343" t="s">
        <v>344</v>
      </c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5"/>
      <c r="AE42" s="78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80"/>
      <c r="AT42" s="81"/>
      <c r="AU42" s="82"/>
      <c r="AV42" s="82"/>
      <c r="AW42" s="82"/>
      <c r="AX42" s="82"/>
      <c r="AY42" s="82"/>
      <c r="AZ42" s="82"/>
      <c r="BA42" s="82"/>
      <c r="BB42" s="83"/>
      <c r="BC42" s="331">
        <v>10</v>
      </c>
      <c r="BD42" s="332"/>
      <c r="BE42" s="332"/>
      <c r="BF42" s="332"/>
      <c r="BG42" s="332"/>
      <c r="BH42" s="332"/>
      <c r="BI42" s="332"/>
      <c r="BJ42" s="333"/>
      <c r="BK42" s="81"/>
      <c r="BL42" s="82"/>
      <c r="BM42" s="82"/>
      <c r="BN42" s="82"/>
      <c r="BO42" s="82"/>
      <c r="BP42" s="82"/>
      <c r="BQ42" s="82"/>
      <c r="BR42" s="82"/>
      <c r="BS42" s="83"/>
      <c r="BT42" s="75"/>
      <c r="BU42" s="76"/>
      <c r="BV42" s="76"/>
      <c r="BW42" s="76"/>
      <c r="BX42" s="76"/>
      <c r="BY42" s="76"/>
      <c r="BZ42" s="76"/>
      <c r="CA42" s="77"/>
      <c r="CB42" s="324">
        <f t="shared" si="0"/>
        <v>1</v>
      </c>
      <c r="CC42" s="324"/>
      <c r="CD42" s="324"/>
      <c r="CE42" s="324"/>
      <c r="CF42" s="324"/>
      <c r="CG42" s="324"/>
      <c r="CH42" s="324"/>
      <c r="CI42" s="324"/>
      <c r="CJ42" s="324"/>
      <c r="CK42" s="75"/>
      <c r="CL42" s="76"/>
      <c r="CM42" s="76"/>
      <c r="CN42" s="76"/>
      <c r="CO42" s="76"/>
      <c r="CP42" s="76"/>
      <c r="CQ42" s="76"/>
      <c r="CR42" s="77"/>
      <c r="CS42" s="75"/>
      <c r="CT42" s="76"/>
      <c r="CU42" s="76"/>
      <c r="CV42" s="76"/>
      <c r="CW42" s="76"/>
      <c r="CX42" s="76"/>
      <c r="CY42" s="76"/>
      <c r="CZ42" s="77"/>
      <c r="DA42" s="325">
        <v>1</v>
      </c>
      <c r="DB42" s="326"/>
      <c r="DC42" s="326"/>
      <c r="DD42" s="326"/>
      <c r="DE42" s="326"/>
      <c r="DF42" s="326"/>
      <c r="DG42" s="326"/>
      <c r="DH42" s="327"/>
      <c r="DI42" s="75"/>
      <c r="DJ42" s="76"/>
      <c r="DK42" s="76"/>
      <c r="DL42" s="76"/>
      <c r="DM42" s="76"/>
      <c r="DN42" s="76"/>
      <c r="DO42" s="76"/>
      <c r="DP42" s="77"/>
      <c r="DQ42" s="75"/>
      <c r="DR42" s="76"/>
      <c r="DS42" s="76"/>
      <c r="DT42" s="76"/>
      <c r="DU42" s="76"/>
      <c r="DV42" s="76"/>
      <c r="DW42" s="76"/>
      <c r="DX42" s="77"/>
      <c r="DY42" s="325">
        <v>1</v>
      </c>
      <c r="DZ42" s="326"/>
      <c r="EA42" s="326"/>
      <c r="EB42" s="326"/>
      <c r="EC42" s="326"/>
      <c r="ED42" s="326"/>
      <c r="EE42" s="326"/>
      <c r="EF42" s="327"/>
      <c r="EG42" s="325"/>
      <c r="EH42" s="326"/>
      <c r="EI42" s="326"/>
      <c r="EJ42" s="326"/>
      <c r="EK42" s="326"/>
      <c r="EL42" s="326"/>
      <c r="EM42" s="326"/>
      <c r="EN42" s="327"/>
      <c r="EO42" s="75"/>
      <c r="EP42" s="76"/>
      <c r="EQ42" s="76"/>
      <c r="ER42" s="76"/>
      <c r="ES42" s="76"/>
      <c r="ET42" s="76"/>
      <c r="EU42" s="76"/>
      <c r="EV42" s="76"/>
      <c r="EW42" s="76"/>
      <c r="EX42" s="77"/>
    </row>
    <row r="43" spans="1:154" ht="27" customHeight="1" x14ac:dyDescent="0.2">
      <c r="A43" s="315" t="s">
        <v>345</v>
      </c>
      <c r="B43" s="316"/>
      <c r="C43" s="316"/>
      <c r="D43" s="316"/>
      <c r="E43" s="317"/>
      <c r="F43" s="331" t="s">
        <v>275</v>
      </c>
      <c r="G43" s="332"/>
      <c r="H43" s="332"/>
      <c r="I43" s="332"/>
      <c r="J43" s="332"/>
      <c r="K43" s="332"/>
      <c r="L43" s="332"/>
      <c r="M43" s="332"/>
      <c r="N43" s="332"/>
      <c r="O43" s="333"/>
      <c r="P43" s="343" t="s">
        <v>346</v>
      </c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5"/>
      <c r="AE43" s="78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80"/>
      <c r="AT43" s="81"/>
      <c r="AU43" s="82"/>
      <c r="AV43" s="82"/>
      <c r="AW43" s="82"/>
      <c r="AX43" s="82"/>
      <c r="AY43" s="82"/>
      <c r="AZ43" s="82"/>
      <c r="BA43" s="82"/>
      <c r="BB43" s="83"/>
      <c r="BC43" s="331">
        <v>10</v>
      </c>
      <c r="BD43" s="332"/>
      <c r="BE43" s="332"/>
      <c r="BF43" s="332"/>
      <c r="BG43" s="332"/>
      <c r="BH43" s="332"/>
      <c r="BI43" s="332"/>
      <c r="BJ43" s="333"/>
      <c r="BK43" s="81"/>
      <c r="BL43" s="82"/>
      <c r="BM43" s="82"/>
      <c r="BN43" s="82"/>
      <c r="BO43" s="82"/>
      <c r="BP43" s="82"/>
      <c r="BQ43" s="82"/>
      <c r="BR43" s="82"/>
      <c r="BS43" s="83"/>
      <c r="BT43" s="75"/>
      <c r="BU43" s="76"/>
      <c r="BV43" s="76"/>
      <c r="BW43" s="76"/>
      <c r="BX43" s="76"/>
      <c r="BY43" s="76"/>
      <c r="BZ43" s="76"/>
      <c r="CA43" s="77"/>
      <c r="CB43" s="324">
        <f t="shared" si="0"/>
        <v>1</v>
      </c>
      <c r="CC43" s="324"/>
      <c r="CD43" s="324"/>
      <c r="CE43" s="324"/>
      <c r="CF43" s="324"/>
      <c r="CG43" s="324"/>
      <c r="CH43" s="324"/>
      <c r="CI43" s="324"/>
      <c r="CJ43" s="324"/>
      <c r="CK43" s="75"/>
      <c r="CL43" s="76"/>
      <c r="CM43" s="76"/>
      <c r="CN43" s="76"/>
      <c r="CO43" s="76"/>
      <c r="CP43" s="76"/>
      <c r="CQ43" s="76"/>
      <c r="CR43" s="77"/>
      <c r="CS43" s="75"/>
      <c r="CT43" s="76"/>
      <c r="CU43" s="76"/>
      <c r="CV43" s="76"/>
      <c r="CW43" s="76"/>
      <c r="CX43" s="76"/>
      <c r="CY43" s="76"/>
      <c r="CZ43" s="77"/>
      <c r="DA43" s="325">
        <v>1</v>
      </c>
      <c r="DB43" s="326"/>
      <c r="DC43" s="326"/>
      <c r="DD43" s="326"/>
      <c r="DE43" s="326"/>
      <c r="DF43" s="326"/>
      <c r="DG43" s="326"/>
      <c r="DH43" s="327"/>
      <c r="DI43" s="75"/>
      <c r="DJ43" s="76"/>
      <c r="DK43" s="76"/>
      <c r="DL43" s="76"/>
      <c r="DM43" s="76"/>
      <c r="DN43" s="76"/>
      <c r="DO43" s="76"/>
      <c r="DP43" s="77"/>
      <c r="DQ43" s="75"/>
      <c r="DR43" s="76"/>
      <c r="DS43" s="76"/>
      <c r="DT43" s="76"/>
      <c r="DU43" s="76"/>
      <c r="DV43" s="76"/>
      <c r="DW43" s="76"/>
      <c r="DX43" s="77"/>
      <c r="DY43" s="325">
        <v>1</v>
      </c>
      <c r="DZ43" s="326"/>
      <c r="EA43" s="326"/>
      <c r="EB43" s="326"/>
      <c r="EC43" s="326"/>
      <c r="ED43" s="326"/>
      <c r="EE43" s="326"/>
      <c r="EF43" s="327"/>
      <c r="EG43" s="325"/>
      <c r="EH43" s="326"/>
      <c r="EI43" s="326"/>
      <c r="EJ43" s="326"/>
      <c r="EK43" s="326"/>
      <c r="EL43" s="326"/>
      <c r="EM43" s="326"/>
      <c r="EN43" s="327"/>
      <c r="EO43" s="75"/>
      <c r="EP43" s="76"/>
      <c r="EQ43" s="76"/>
      <c r="ER43" s="76"/>
      <c r="ES43" s="76"/>
      <c r="ET43" s="76"/>
      <c r="EU43" s="76"/>
      <c r="EV43" s="76"/>
      <c r="EW43" s="76"/>
      <c r="EX43" s="77"/>
    </row>
    <row r="44" spans="1:154" ht="27" customHeight="1" x14ac:dyDescent="0.2">
      <c r="A44" s="315" t="s">
        <v>347</v>
      </c>
      <c r="B44" s="316"/>
      <c r="C44" s="316"/>
      <c r="D44" s="316"/>
      <c r="E44" s="317"/>
      <c r="F44" s="331" t="s">
        <v>275</v>
      </c>
      <c r="G44" s="332"/>
      <c r="H44" s="332"/>
      <c r="I44" s="332"/>
      <c r="J44" s="332"/>
      <c r="K44" s="332"/>
      <c r="L44" s="332"/>
      <c r="M44" s="332"/>
      <c r="N44" s="332"/>
      <c r="O44" s="333"/>
      <c r="P44" s="343" t="s">
        <v>348</v>
      </c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5"/>
      <c r="AE44" s="78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80"/>
      <c r="AT44" s="81"/>
      <c r="AU44" s="82"/>
      <c r="AV44" s="82"/>
      <c r="AW44" s="82"/>
      <c r="AX44" s="82"/>
      <c r="AY44" s="82"/>
      <c r="AZ44" s="82"/>
      <c r="BA44" s="82"/>
      <c r="BB44" s="83"/>
      <c r="BC44" s="331">
        <v>10</v>
      </c>
      <c r="BD44" s="332"/>
      <c r="BE44" s="332"/>
      <c r="BF44" s="332"/>
      <c r="BG44" s="332"/>
      <c r="BH44" s="332"/>
      <c r="BI44" s="332"/>
      <c r="BJ44" s="333"/>
      <c r="BK44" s="81"/>
      <c r="BL44" s="82"/>
      <c r="BM44" s="82"/>
      <c r="BN44" s="82"/>
      <c r="BO44" s="82"/>
      <c r="BP44" s="82"/>
      <c r="BQ44" s="82"/>
      <c r="BR44" s="82"/>
      <c r="BS44" s="83"/>
      <c r="BT44" s="75"/>
      <c r="BU44" s="76"/>
      <c r="BV44" s="76"/>
      <c r="BW44" s="76"/>
      <c r="BX44" s="76"/>
      <c r="BY44" s="76"/>
      <c r="BZ44" s="76"/>
      <c r="CA44" s="77"/>
      <c r="CB44" s="324">
        <f t="shared" si="0"/>
        <v>1</v>
      </c>
      <c r="CC44" s="324"/>
      <c r="CD44" s="324"/>
      <c r="CE44" s="324"/>
      <c r="CF44" s="324"/>
      <c r="CG44" s="324"/>
      <c r="CH44" s="324"/>
      <c r="CI44" s="324"/>
      <c r="CJ44" s="324"/>
      <c r="CK44" s="75"/>
      <c r="CL44" s="76"/>
      <c r="CM44" s="76"/>
      <c r="CN44" s="76"/>
      <c r="CO44" s="76"/>
      <c r="CP44" s="76"/>
      <c r="CQ44" s="76"/>
      <c r="CR44" s="77"/>
      <c r="CS44" s="75"/>
      <c r="CT44" s="76"/>
      <c r="CU44" s="76"/>
      <c r="CV44" s="76"/>
      <c r="CW44" s="76"/>
      <c r="CX44" s="76"/>
      <c r="CY44" s="76"/>
      <c r="CZ44" s="77"/>
      <c r="DA44" s="325">
        <v>1</v>
      </c>
      <c r="DB44" s="326"/>
      <c r="DC44" s="326"/>
      <c r="DD44" s="326"/>
      <c r="DE44" s="326"/>
      <c r="DF44" s="326"/>
      <c r="DG44" s="326"/>
      <c r="DH44" s="327"/>
      <c r="DI44" s="75"/>
      <c r="DJ44" s="76"/>
      <c r="DK44" s="76"/>
      <c r="DL44" s="76"/>
      <c r="DM44" s="76"/>
      <c r="DN44" s="76"/>
      <c r="DO44" s="76"/>
      <c r="DP44" s="77"/>
      <c r="DQ44" s="75"/>
      <c r="DR44" s="76"/>
      <c r="DS44" s="76"/>
      <c r="DT44" s="76"/>
      <c r="DU44" s="76"/>
      <c r="DV44" s="76"/>
      <c r="DW44" s="76"/>
      <c r="DX44" s="77"/>
      <c r="DY44" s="325">
        <v>1</v>
      </c>
      <c r="DZ44" s="326"/>
      <c r="EA44" s="326"/>
      <c r="EB44" s="326"/>
      <c r="EC44" s="326"/>
      <c r="ED44" s="326"/>
      <c r="EE44" s="326"/>
      <c r="EF44" s="327"/>
      <c r="EG44" s="325"/>
      <c r="EH44" s="326"/>
      <c r="EI44" s="326"/>
      <c r="EJ44" s="326"/>
      <c r="EK44" s="326"/>
      <c r="EL44" s="326"/>
      <c r="EM44" s="326"/>
      <c r="EN44" s="327"/>
      <c r="EO44" s="75"/>
      <c r="EP44" s="76"/>
      <c r="EQ44" s="76"/>
      <c r="ER44" s="76"/>
      <c r="ES44" s="76"/>
      <c r="ET44" s="76"/>
      <c r="EU44" s="76"/>
      <c r="EV44" s="76"/>
      <c r="EW44" s="76"/>
      <c r="EX44" s="77"/>
    </row>
    <row r="45" spans="1:154" ht="27" customHeight="1" x14ac:dyDescent="0.2">
      <c r="A45" s="315" t="s">
        <v>349</v>
      </c>
      <c r="B45" s="316"/>
      <c r="C45" s="316"/>
      <c r="D45" s="316"/>
      <c r="E45" s="317"/>
      <c r="F45" s="331" t="s">
        <v>275</v>
      </c>
      <c r="G45" s="332"/>
      <c r="H45" s="332"/>
      <c r="I45" s="332"/>
      <c r="J45" s="332"/>
      <c r="K45" s="332"/>
      <c r="L45" s="332"/>
      <c r="M45" s="332"/>
      <c r="N45" s="332"/>
      <c r="O45" s="333"/>
      <c r="P45" s="343" t="s">
        <v>350</v>
      </c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5"/>
      <c r="AE45" s="78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80"/>
      <c r="AT45" s="81"/>
      <c r="AU45" s="82"/>
      <c r="AV45" s="82"/>
      <c r="AW45" s="82"/>
      <c r="AX45" s="82"/>
      <c r="AY45" s="82"/>
      <c r="AZ45" s="82"/>
      <c r="BA45" s="82"/>
      <c r="BB45" s="83"/>
      <c r="BC45" s="331">
        <v>10</v>
      </c>
      <c r="BD45" s="332"/>
      <c r="BE45" s="332"/>
      <c r="BF45" s="332"/>
      <c r="BG45" s="332"/>
      <c r="BH45" s="332"/>
      <c r="BI45" s="332"/>
      <c r="BJ45" s="333"/>
      <c r="BK45" s="81"/>
      <c r="BL45" s="82"/>
      <c r="BM45" s="82"/>
      <c r="BN45" s="82"/>
      <c r="BO45" s="82"/>
      <c r="BP45" s="82"/>
      <c r="BQ45" s="82"/>
      <c r="BR45" s="82"/>
      <c r="BS45" s="83"/>
      <c r="BT45" s="75"/>
      <c r="BU45" s="76"/>
      <c r="BV45" s="76"/>
      <c r="BW45" s="76"/>
      <c r="BX45" s="76"/>
      <c r="BY45" s="76"/>
      <c r="BZ45" s="76"/>
      <c r="CA45" s="77"/>
      <c r="CB45" s="324">
        <f t="shared" si="0"/>
        <v>1</v>
      </c>
      <c r="CC45" s="324"/>
      <c r="CD45" s="324"/>
      <c r="CE45" s="324"/>
      <c r="CF45" s="324"/>
      <c r="CG45" s="324"/>
      <c r="CH45" s="324"/>
      <c r="CI45" s="324"/>
      <c r="CJ45" s="324"/>
      <c r="CK45" s="75"/>
      <c r="CL45" s="76"/>
      <c r="CM45" s="76"/>
      <c r="CN45" s="76"/>
      <c r="CO45" s="76"/>
      <c r="CP45" s="76"/>
      <c r="CQ45" s="76"/>
      <c r="CR45" s="77"/>
      <c r="CS45" s="75"/>
      <c r="CT45" s="76"/>
      <c r="CU45" s="76"/>
      <c r="CV45" s="76"/>
      <c r="CW45" s="76"/>
      <c r="CX45" s="76"/>
      <c r="CY45" s="76"/>
      <c r="CZ45" s="77"/>
      <c r="DA45" s="325">
        <v>1</v>
      </c>
      <c r="DB45" s="326"/>
      <c r="DC45" s="326"/>
      <c r="DD45" s="326"/>
      <c r="DE45" s="326"/>
      <c r="DF45" s="326"/>
      <c r="DG45" s="326"/>
      <c r="DH45" s="327"/>
      <c r="DI45" s="75"/>
      <c r="DJ45" s="76"/>
      <c r="DK45" s="76"/>
      <c r="DL45" s="76"/>
      <c r="DM45" s="76"/>
      <c r="DN45" s="76"/>
      <c r="DO45" s="76"/>
      <c r="DP45" s="77"/>
      <c r="DQ45" s="75"/>
      <c r="DR45" s="76"/>
      <c r="DS45" s="76"/>
      <c r="DT45" s="76"/>
      <c r="DU45" s="76"/>
      <c r="DV45" s="76"/>
      <c r="DW45" s="76"/>
      <c r="DX45" s="77"/>
      <c r="DY45" s="325">
        <v>1</v>
      </c>
      <c r="DZ45" s="326"/>
      <c r="EA45" s="326"/>
      <c r="EB45" s="326"/>
      <c r="EC45" s="326"/>
      <c r="ED45" s="326"/>
      <c r="EE45" s="326"/>
      <c r="EF45" s="327"/>
      <c r="EG45" s="325"/>
      <c r="EH45" s="326"/>
      <c r="EI45" s="326"/>
      <c r="EJ45" s="326"/>
      <c r="EK45" s="326"/>
      <c r="EL45" s="326"/>
      <c r="EM45" s="326"/>
      <c r="EN45" s="327"/>
      <c r="EO45" s="75"/>
      <c r="EP45" s="76"/>
      <c r="EQ45" s="76"/>
      <c r="ER45" s="76"/>
      <c r="ES45" s="76"/>
      <c r="ET45" s="76"/>
      <c r="EU45" s="76"/>
      <c r="EV45" s="76"/>
      <c r="EW45" s="76"/>
      <c r="EX45" s="77"/>
    </row>
    <row r="46" spans="1:154" ht="27" customHeight="1" x14ac:dyDescent="0.2">
      <c r="A46" s="315" t="s">
        <v>351</v>
      </c>
      <c r="B46" s="316"/>
      <c r="C46" s="316"/>
      <c r="D46" s="316"/>
      <c r="E46" s="317"/>
      <c r="F46" s="331" t="s">
        <v>275</v>
      </c>
      <c r="G46" s="332"/>
      <c r="H46" s="332"/>
      <c r="I46" s="332"/>
      <c r="J46" s="332"/>
      <c r="K46" s="332"/>
      <c r="L46" s="332"/>
      <c r="M46" s="332"/>
      <c r="N46" s="332"/>
      <c r="O46" s="333"/>
      <c r="P46" s="343" t="s">
        <v>352</v>
      </c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5"/>
      <c r="AE46" s="78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80"/>
      <c r="AT46" s="81"/>
      <c r="AU46" s="82"/>
      <c r="AV46" s="82"/>
      <c r="AW46" s="82"/>
      <c r="AX46" s="82"/>
      <c r="AY46" s="82"/>
      <c r="AZ46" s="82"/>
      <c r="BA46" s="82"/>
      <c r="BB46" s="83"/>
      <c r="BC46" s="331">
        <v>10</v>
      </c>
      <c r="BD46" s="332"/>
      <c r="BE46" s="332"/>
      <c r="BF46" s="332"/>
      <c r="BG46" s="332"/>
      <c r="BH46" s="332"/>
      <c r="BI46" s="332"/>
      <c r="BJ46" s="333"/>
      <c r="BK46" s="81"/>
      <c r="BL46" s="82"/>
      <c r="BM46" s="82"/>
      <c r="BN46" s="82"/>
      <c r="BO46" s="82"/>
      <c r="BP46" s="82"/>
      <c r="BQ46" s="82"/>
      <c r="BR46" s="82"/>
      <c r="BS46" s="83"/>
      <c r="BT46" s="75"/>
      <c r="BU46" s="76"/>
      <c r="BV46" s="76"/>
      <c r="BW46" s="76"/>
      <c r="BX46" s="76"/>
      <c r="BY46" s="76"/>
      <c r="BZ46" s="76"/>
      <c r="CA46" s="77"/>
      <c r="CB46" s="324">
        <f t="shared" si="0"/>
        <v>1</v>
      </c>
      <c r="CC46" s="324"/>
      <c r="CD46" s="324"/>
      <c r="CE46" s="324"/>
      <c r="CF46" s="324"/>
      <c r="CG46" s="324"/>
      <c r="CH46" s="324"/>
      <c r="CI46" s="324"/>
      <c r="CJ46" s="324"/>
      <c r="CK46" s="75"/>
      <c r="CL46" s="76"/>
      <c r="CM46" s="76"/>
      <c r="CN46" s="76"/>
      <c r="CO46" s="76"/>
      <c r="CP46" s="76"/>
      <c r="CQ46" s="76"/>
      <c r="CR46" s="77"/>
      <c r="CS46" s="75"/>
      <c r="CT46" s="76"/>
      <c r="CU46" s="76"/>
      <c r="CV46" s="76"/>
      <c r="CW46" s="76"/>
      <c r="CX46" s="76"/>
      <c r="CY46" s="76"/>
      <c r="CZ46" s="77"/>
      <c r="DA46" s="325">
        <v>1</v>
      </c>
      <c r="DB46" s="326"/>
      <c r="DC46" s="326"/>
      <c r="DD46" s="326"/>
      <c r="DE46" s="326"/>
      <c r="DF46" s="326"/>
      <c r="DG46" s="326"/>
      <c r="DH46" s="327"/>
      <c r="DI46" s="75"/>
      <c r="DJ46" s="76"/>
      <c r="DK46" s="76"/>
      <c r="DL46" s="76"/>
      <c r="DM46" s="76"/>
      <c r="DN46" s="76"/>
      <c r="DO46" s="76"/>
      <c r="DP46" s="77"/>
      <c r="DQ46" s="75"/>
      <c r="DR46" s="76"/>
      <c r="DS46" s="76"/>
      <c r="DT46" s="76"/>
      <c r="DU46" s="76"/>
      <c r="DV46" s="76"/>
      <c r="DW46" s="76"/>
      <c r="DX46" s="77"/>
      <c r="DY46" s="325">
        <v>1</v>
      </c>
      <c r="DZ46" s="326"/>
      <c r="EA46" s="326"/>
      <c r="EB46" s="326"/>
      <c r="EC46" s="326"/>
      <c r="ED46" s="326"/>
      <c r="EE46" s="326"/>
      <c r="EF46" s="327"/>
      <c r="EG46" s="325"/>
      <c r="EH46" s="326"/>
      <c r="EI46" s="326"/>
      <c r="EJ46" s="326"/>
      <c r="EK46" s="326"/>
      <c r="EL46" s="326"/>
      <c r="EM46" s="326"/>
      <c r="EN46" s="327"/>
      <c r="EO46" s="75"/>
      <c r="EP46" s="76"/>
      <c r="EQ46" s="76"/>
      <c r="ER46" s="76"/>
      <c r="ES46" s="76"/>
      <c r="ET46" s="76"/>
      <c r="EU46" s="76"/>
      <c r="EV46" s="76"/>
      <c r="EW46" s="76"/>
      <c r="EX46" s="77"/>
    </row>
    <row r="47" spans="1:154" ht="27" customHeight="1" x14ac:dyDescent="0.2">
      <c r="A47" s="315" t="s">
        <v>353</v>
      </c>
      <c r="B47" s="316"/>
      <c r="C47" s="316"/>
      <c r="D47" s="316"/>
      <c r="E47" s="317"/>
      <c r="F47" s="331" t="s">
        <v>275</v>
      </c>
      <c r="G47" s="332"/>
      <c r="H47" s="332"/>
      <c r="I47" s="332"/>
      <c r="J47" s="332"/>
      <c r="K47" s="332"/>
      <c r="L47" s="332"/>
      <c r="M47" s="332"/>
      <c r="N47" s="332"/>
      <c r="O47" s="333"/>
      <c r="P47" s="343" t="s">
        <v>354</v>
      </c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5"/>
      <c r="AE47" s="78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80"/>
      <c r="AT47" s="81"/>
      <c r="AU47" s="82"/>
      <c r="AV47" s="82"/>
      <c r="AW47" s="82"/>
      <c r="AX47" s="82"/>
      <c r="AY47" s="82"/>
      <c r="AZ47" s="82"/>
      <c r="BA47" s="82"/>
      <c r="BB47" s="83"/>
      <c r="BC47" s="331">
        <v>10</v>
      </c>
      <c r="BD47" s="332"/>
      <c r="BE47" s="332"/>
      <c r="BF47" s="332"/>
      <c r="BG47" s="332"/>
      <c r="BH47" s="332"/>
      <c r="BI47" s="332"/>
      <c r="BJ47" s="333"/>
      <c r="BK47" s="81"/>
      <c r="BL47" s="82"/>
      <c r="BM47" s="82"/>
      <c r="BN47" s="82"/>
      <c r="BO47" s="82"/>
      <c r="BP47" s="82"/>
      <c r="BQ47" s="82"/>
      <c r="BR47" s="82"/>
      <c r="BS47" s="83"/>
      <c r="BT47" s="75"/>
      <c r="BU47" s="76"/>
      <c r="BV47" s="76"/>
      <c r="BW47" s="76"/>
      <c r="BX47" s="76"/>
      <c r="BY47" s="76"/>
      <c r="BZ47" s="76"/>
      <c r="CA47" s="77"/>
      <c r="CB47" s="324">
        <f t="shared" si="0"/>
        <v>1</v>
      </c>
      <c r="CC47" s="324"/>
      <c r="CD47" s="324"/>
      <c r="CE47" s="324"/>
      <c r="CF47" s="324"/>
      <c r="CG47" s="324"/>
      <c r="CH47" s="324"/>
      <c r="CI47" s="324"/>
      <c r="CJ47" s="324"/>
      <c r="CK47" s="75"/>
      <c r="CL47" s="76"/>
      <c r="CM47" s="76"/>
      <c r="CN47" s="76"/>
      <c r="CO47" s="76"/>
      <c r="CP47" s="76"/>
      <c r="CQ47" s="76"/>
      <c r="CR47" s="77"/>
      <c r="CS47" s="75"/>
      <c r="CT47" s="76"/>
      <c r="CU47" s="76"/>
      <c r="CV47" s="76"/>
      <c r="CW47" s="76"/>
      <c r="CX47" s="76"/>
      <c r="CY47" s="76"/>
      <c r="CZ47" s="77"/>
      <c r="DA47" s="325">
        <v>1</v>
      </c>
      <c r="DB47" s="326"/>
      <c r="DC47" s="326"/>
      <c r="DD47" s="326"/>
      <c r="DE47" s="326"/>
      <c r="DF47" s="326"/>
      <c r="DG47" s="326"/>
      <c r="DH47" s="327"/>
      <c r="DI47" s="75"/>
      <c r="DJ47" s="76"/>
      <c r="DK47" s="76"/>
      <c r="DL47" s="76"/>
      <c r="DM47" s="76"/>
      <c r="DN47" s="76"/>
      <c r="DO47" s="76"/>
      <c r="DP47" s="77"/>
      <c r="DQ47" s="75"/>
      <c r="DR47" s="76"/>
      <c r="DS47" s="76"/>
      <c r="DT47" s="76"/>
      <c r="DU47" s="76"/>
      <c r="DV47" s="76"/>
      <c r="DW47" s="76"/>
      <c r="DX47" s="77"/>
      <c r="DY47" s="325">
        <v>1</v>
      </c>
      <c r="DZ47" s="326"/>
      <c r="EA47" s="326"/>
      <c r="EB47" s="326"/>
      <c r="EC47" s="326"/>
      <c r="ED47" s="326"/>
      <c r="EE47" s="326"/>
      <c r="EF47" s="327"/>
      <c r="EG47" s="325"/>
      <c r="EH47" s="326"/>
      <c r="EI47" s="326"/>
      <c r="EJ47" s="326"/>
      <c r="EK47" s="326"/>
      <c r="EL47" s="326"/>
      <c r="EM47" s="326"/>
      <c r="EN47" s="327"/>
      <c r="EO47" s="75"/>
      <c r="EP47" s="76"/>
      <c r="EQ47" s="76"/>
      <c r="ER47" s="76"/>
      <c r="ES47" s="76"/>
      <c r="ET47" s="76"/>
      <c r="EU47" s="76"/>
      <c r="EV47" s="76"/>
      <c r="EW47" s="76"/>
      <c r="EX47" s="77"/>
    </row>
    <row r="48" spans="1:154" ht="27" customHeight="1" x14ac:dyDescent="0.2">
      <c r="A48" s="315" t="s">
        <v>355</v>
      </c>
      <c r="B48" s="316"/>
      <c r="C48" s="316"/>
      <c r="D48" s="316"/>
      <c r="E48" s="317"/>
      <c r="F48" s="331" t="s">
        <v>275</v>
      </c>
      <c r="G48" s="332"/>
      <c r="H48" s="332"/>
      <c r="I48" s="332"/>
      <c r="J48" s="332"/>
      <c r="K48" s="332"/>
      <c r="L48" s="332"/>
      <c r="M48" s="332"/>
      <c r="N48" s="332"/>
      <c r="O48" s="333"/>
      <c r="P48" s="343" t="s">
        <v>356</v>
      </c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5"/>
      <c r="AE48" s="78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0"/>
      <c r="AT48" s="81"/>
      <c r="AU48" s="82"/>
      <c r="AV48" s="82"/>
      <c r="AW48" s="82"/>
      <c r="AX48" s="82"/>
      <c r="AY48" s="82"/>
      <c r="AZ48" s="82"/>
      <c r="BA48" s="82"/>
      <c r="BB48" s="83"/>
      <c r="BC48" s="331">
        <v>10</v>
      </c>
      <c r="BD48" s="332"/>
      <c r="BE48" s="332"/>
      <c r="BF48" s="332"/>
      <c r="BG48" s="332"/>
      <c r="BH48" s="332"/>
      <c r="BI48" s="332"/>
      <c r="BJ48" s="333"/>
      <c r="BK48" s="81"/>
      <c r="BL48" s="82"/>
      <c r="BM48" s="82"/>
      <c r="BN48" s="82"/>
      <c r="BO48" s="82"/>
      <c r="BP48" s="82"/>
      <c r="BQ48" s="82"/>
      <c r="BR48" s="82"/>
      <c r="BS48" s="83"/>
      <c r="BT48" s="75"/>
      <c r="BU48" s="76"/>
      <c r="BV48" s="76"/>
      <c r="BW48" s="76"/>
      <c r="BX48" s="76"/>
      <c r="BY48" s="76"/>
      <c r="BZ48" s="76"/>
      <c r="CA48" s="77"/>
      <c r="CB48" s="324">
        <f t="shared" si="0"/>
        <v>1</v>
      </c>
      <c r="CC48" s="324"/>
      <c r="CD48" s="324"/>
      <c r="CE48" s="324"/>
      <c r="CF48" s="324"/>
      <c r="CG48" s="324"/>
      <c r="CH48" s="324"/>
      <c r="CI48" s="324"/>
      <c r="CJ48" s="324"/>
      <c r="CK48" s="75"/>
      <c r="CL48" s="76"/>
      <c r="CM48" s="76"/>
      <c r="CN48" s="76"/>
      <c r="CO48" s="76"/>
      <c r="CP48" s="76"/>
      <c r="CQ48" s="76"/>
      <c r="CR48" s="77"/>
      <c r="CS48" s="75"/>
      <c r="CT48" s="76"/>
      <c r="CU48" s="76"/>
      <c r="CV48" s="76"/>
      <c r="CW48" s="76"/>
      <c r="CX48" s="76"/>
      <c r="CY48" s="76"/>
      <c r="CZ48" s="77"/>
      <c r="DA48" s="325">
        <v>1</v>
      </c>
      <c r="DB48" s="326"/>
      <c r="DC48" s="326"/>
      <c r="DD48" s="326"/>
      <c r="DE48" s="326"/>
      <c r="DF48" s="326"/>
      <c r="DG48" s="326"/>
      <c r="DH48" s="327"/>
      <c r="DI48" s="75"/>
      <c r="DJ48" s="76"/>
      <c r="DK48" s="76"/>
      <c r="DL48" s="76"/>
      <c r="DM48" s="76"/>
      <c r="DN48" s="76"/>
      <c r="DO48" s="76"/>
      <c r="DP48" s="77"/>
      <c r="DQ48" s="75"/>
      <c r="DR48" s="76"/>
      <c r="DS48" s="76"/>
      <c r="DT48" s="76"/>
      <c r="DU48" s="76"/>
      <c r="DV48" s="76"/>
      <c r="DW48" s="76"/>
      <c r="DX48" s="77"/>
      <c r="DY48" s="325">
        <v>1</v>
      </c>
      <c r="DZ48" s="326"/>
      <c r="EA48" s="326"/>
      <c r="EB48" s="326"/>
      <c r="EC48" s="326"/>
      <c r="ED48" s="326"/>
      <c r="EE48" s="326"/>
      <c r="EF48" s="327"/>
      <c r="EG48" s="325"/>
      <c r="EH48" s="326"/>
      <c r="EI48" s="326"/>
      <c r="EJ48" s="326"/>
      <c r="EK48" s="326"/>
      <c r="EL48" s="326"/>
      <c r="EM48" s="326"/>
      <c r="EN48" s="327"/>
      <c r="EO48" s="75"/>
      <c r="EP48" s="76"/>
      <c r="EQ48" s="76"/>
      <c r="ER48" s="76"/>
      <c r="ES48" s="76"/>
      <c r="ET48" s="76"/>
      <c r="EU48" s="76"/>
      <c r="EV48" s="76"/>
      <c r="EW48" s="76"/>
      <c r="EX48" s="77"/>
    </row>
    <row r="49" spans="1:154" ht="27" customHeight="1" x14ac:dyDescent="0.2">
      <c r="A49" s="315" t="s">
        <v>357</v>
      </c>
      <c r="B49" s="316"/>
      <c r="C49" s="316"/>
      <c r="D49" s="316"/>
      <c r="E49" s="317"/>
      <c r="F49" s="331" t="s">
        <v>275</v>
      </c>
      <c r="G49" s="332"/>
      <c r="H49" s="332"/>
      <c r="I49" s="332"/>
      <c r="J49" s="332"/>
      <c r="K49" s="332"/>
      <c r="L49" s="332"/>
      <c r="M49" s="332"/>
      <c r="N49" s="332"/>
      <c r="O49" s="333"/>
      <c r="P49" s="343" t="s">
        <v>358</v>
      </c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5"/>
      <c r="AE49" s="78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80"/>
      <c r="AT49" s="81"/>
      <c r="AU49" s="82"/>
      <c r="AV49" s="82"/>
      <c r="AW49" s="82"/>
      <c r="AX49" s="82"/>
      <c r="AY49" s="82"/>
      <c r="AZ49" s="82"/>
      <c r="BA49" s="82"/>
      <c r="BB49" s="83"/>
      <c r="BC49" s="331">
        <v>10</v>
      </c>
      <c r="BD49" s="332"/>
      <c r="BE49" s="332"/>
      <c r="BF49" s="332"/>
      <c r="BG49" s="332"/>
      <c r="BH49" s="332"/>
      <c r="BI49" s="332"/>
      <c r="BJ49" s="333"/>
      <c r="BK49" s="81"/>
      <c r="BL49" s="82"/>
      <c r="BM49" s="82"/>
      <c r="BN49" s="82"/>
      <c r="BO49" s="82"/>
      <c r="BP49" s="82"/>
      <c r="BQ49" s="82"/>
      <c r="BR49" s="82"/>
      <c r="BS49" s="83"/>
      <c r="BT49" s="75"/>
      <c r="BU49" s="76"/>
      <c r="BV49" s="76"/>
      <c r="BW49" s="76"/>
      <c r="BX49" s="76"/>
      <c r="BY49" s="76"/>
      <c r="BZ49" s="76"/>
      <c r="CA49" s="77"/>
      <c r="CB49" s="324">
        <f t="shared" si="0"/>
        <v>1</v>
      </c>
      <c r="CC49" s="324"/>
      <c r="CD49" s="324"/>
      <c r="CE49" s="324"/>
      <c r="CF49" s="324"/>
      <c r="CG49" s="324"/>
      <c r="CH49" s="324"/>
      <c r="CI49" s="324"/>
      <c r="CJ49" s="324"/>
      <c r="CK49" s="75"/>
      <c r="CL49" s="76"/>
      <c r="CM49" s="76"/>
      <c r="CN49" s="76"/>
      <c r="CO49" s="76"/>
      <c r="CP49" s="76"/>
      <c r="CQ49" s="76"/>
      <c r="CR49" s="77"/>
      <c r="CS49" s="75"/>
      <c r="CT49" s="76"/>
      <c r="CU49" s="76"/>
      <c r="CV49" s="76"/>
      <c r="CW49" s="76"/>
      <c r="CX49" s="76"/>
      <c r="CY49" s="76"/>
      <c r="CZ49" s="77"/>
      <c r="DA49" s="325">
        <v>1</v>
      </c>
      <c r="DB49" s="326"/>
      <c r="DC49" s="326"/>
      <c r="DD49" s="326"/>
      <c r="DE49" s="326"/>
      <c r="DF49" s="326"/>
      <c r="DG49" s="326"/>
      <c r="DH49" s="327"/>
      <c r="DI49" s="75"/>
      <c r="DJ49" s="76"/>
      <c r="DK49" s="76"/>
      <c r="DL49" s="76"/>
      <c r="DM49" s="76"/>
      <c r="DN49" s="76"/>
      <c r="DO49" s="76"/>
      <c r="DP49" s="77"/>
      <c r="DQ49" s="75"/>
      <c r="DR49" s="76"/>
      <c r="DS49" s="76"/>
      <c r="DT49" s="76"/>
      <c r="DU49" s="76"/>
      <c r="DV49" s="76"/>
      <c r="DW49" s="76"/>
      <c r="DX49" s="77"/>
      <c r="DY49" s="325">
        <v>1</v>
      </c>
      <c r="DZ49" s="326"/>
      <c r="EA49" s="326"/>
      <c r="EB49" s="326"/>
      <c r="EC49" s="326"/>
      <c r="ED49" s="326"/>
      <c r="EE49" s="326"/>
      <c r="EF49" s="327"/>
      <c r="EG49" s="325"/>
      <c r="EH49" s="326"/>
      <c r="EI49" s="326"/>
      <c r="EJ49" s="326"/>
      <c r="EK49" s="326"/>
      <c r="EL49" s="326"/>
      <c r="EM49" s="326"/>
      <c r="EN49" s="327"/>
      <c r="EO49" s="75"/>
      <c r="EP49" s="76"/>
      <c r="EQ49" s="76"/>
      <c r="ER49" s="76"/>
      <c r="ES49" s="76"/>
      <c r="ET49" s="76"/>
      <c r="EU49" s="76"/>
      <c r="EV49" s="76"/>
      <c r="EW49" s="76"/>
      <c r="EX49" s="77"/>
    </row>
    <row r="50" spans="1:154" ht="27" customHeight="1" x14ac:dyDescent="0.2">
      <c r="A50" s="315" t="s">
        <v>359</v>
      </c>
      <c r="B50" s="316"/>
      <c r="C50" s="316"/>
      <c r="D50" s="316"/>
      <c r="E50" s="317"/>
      <c r="F50" s="331" t="s">
        <v>275</v>
      </c>
      <c r="G50" s="332"/>
      <c r="H50" s="332"/>
      <c r="I50" s="332"/>
      <c r="J50" s="332"/>
      <c r="K50" s="332"/>
      <c r="L50" s="332"/>
      <c r="M50" s="332"/>
      <c r="N50" s="332"/>
      <c r="O50" s="333"/>
      <c r="P50" s="343" t="s">
        <v>360</v>
      </c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5"/>
      <c r="AE50" s="78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80"/>
      <c r="AT50" s="81"/>
      <c r="AU50" s="82"/>
      <c r="AV50" s="82"/>
      <c r="AW50" s="82"/>
      <c r="AX50" s="82"/>
      <c r="AY50" s="82"/>
      <c r="AZ50" s="82"/>
      <c r="BA50" s="82"/>
      <c r="BB50" s="83"/>
      <c r="BC50" s="331">
        <v>10</v>
      </c>
      <c r="BD50" s="332"/>
      <c r="BE50" s="332"/>
      <c r="BF50" s="332"/>
      <c r="BG50" s="332"/>
      <c r="BH50" s="332"/>
      <c r="BI50" s="332"/>
      <c r="BJ50" s="333"/>
      <c r="BK50" s="81"/>
      <c r="BL50" s="82"/>
      <c r="BM50" s="82"/>
      <c r="BN50" s="82"/>
      <c r="BO50" s="82"/>
      <c r="BP50" s="82"/>
      <c r="BQ50" s="82"/>
      <c r="BR50" s="82"/>
      <c r="BS50" s="83"/>
      <c r="BT50" s="75"/>
      <c r="BU50" s="76"/>
      <c r="BV50" s="76"/>
      <c r="BW50" s="76"/>
      <c r="BX50" s="76"/>
      <c r="BY50" s="76"/>
      <c r="BZ50" s="76"/>
      <c r="CA50" s="77"/>
      <c r="CB50" s="324">
        <f t="shared" si="0"/>
        <v>1</v>
      </c>
      <c r="CC50" s="324"/>
      <c r="CD50" s="324"/>
      <c r="CE50" s="324"/>
      <c r="CF50" s="324"/>
      <c r="CG50" s="324"/>
      <c r="CH50" s="324"/>
      <c r="CI50" s="324"/>
      <c r="CJ50" s="324"/>
      <c r="CK50" s="75"/>
      <c r="CL50" s="76"/>
      <c r="CM50" s="76"/>
      <c r="CN50" s="76"/>
      <c r="CO50" s="76"/>
      <c r="CP50" s="76"/>
      <c r="CQ50" s="76"/>
      <c r="CR50" s="77"/>
      <c r="CS50" s="75"/>
      <c r="CT50" s="76"/>
      <c r="CU50" s="76"/>
      <c r="CV50" s="76"/>
      <c r="CW50" s="76"/>
      <c r="CX50" s="76"/>
      <c r="CY50" s="76"/>
      <c r="CZ50" s="77"/>
      <c r="DA50" s="325">
        <v>1</v>
      </c>
      <c r="DB50" s="326"/>
      <c r="DC50" s="326"/>
      <c r="DD50" s="326"/>
      <c r="DE50" s="326"/>
      <c r="DF50" s="326"/>
      <c r="DG50" s="326"/>
      <c r="DH50" s="327"/>
      <c r="DI50" s="75"/>
      <c r="DJ50" s="76"/>
      <c r="DK50" s="76"/>
      <c r="DL50" s="76"/>
      <c r="DM50" s="76"/>
      <c r="DN50" s="76"/>
      <c r="DO50" s="76"/>
      <c r="DP50" s="77"/>
      <c r="DQ50" s="75"/>
      <c r="DR50" s="76"/>
      <c r="DS50" s="76"/>
      <c r="DT50" s="76"/>
      <c r="DU50" s="76"/>
      <c r="DV50" s="76"/>
      <c r="DW50" s="76"/>
      <c r="DX50" s="77"/>
      <c r="DY50" s="325">
        <v>1</v>
      </c>
      <c r="DZ50" s="326"/>
      <c r="EA50" s="326"/>
      <c r="EB50" s="326"/>
      <c r="EC50" s="326"/>
      <c r="ED50" s="326"/>
      <c r="EE50" s="326"/>
      <c r="EF50" s="327"/>
      <c r="EG50" s="325"/>
      <c r="EH50" s="326"/>
      <c r="EI50" s="326"/>
      <c r="EJ50" s="326"/>
      <c r="EK50" s="326"/>
      <c r="EL50" s="326"/>
      <c r="EM50" s="326"/>
      <c r="EN50" s="327"/>
      <c r="EO50" s="75"/>
      <c r="EP50" s="76"/>
      <c r="EQ50" s="76"/>
      <c r="ER50" s="76"/>
      <c r="ES50" s="76"/>
      <c r="ET50" s="76"/>
      <c r="EU50" s="76"/>
      <c r="EV50" s="76"/>
      <c r="EW50" s="76"/>
      <c r="EX50" s="77"/>
    </row>
    <row r="51" spans="1:154" ht="27" customHeight="1" x14ac:dyDescent="0.2">
      <c r="A51" s="315" t="s">
        <v>361</v>
      </c>
      <c r="B51" s="316"/>
      <c r="C51" s="316"/>
      <c r="D51" s="316"/>
      <c r="E51" s="317"/>
      <c r="F51" s="331" t="s">
        <v>275</v>
      </c>
      <c r="G51" s="332"/>
      <c r="H51" s="332"/>
      <c r="I51" s="332"/>
      <c r="J51" s="332"/>
      <c r="K51" s="332"/>
      <c r="L51" s="332"/>
      <c r="M51" s="332"/>
      <c r="N51" s="332"/>
      <c r="O51" s="333"/>
      <c r="P51" s="343" t="s">
        <v>362</v>
      </c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5"/>
      <c r="AE51" s="78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80"/>
      <c r="AT51" s="81"/>
      <c r="AU51" s="82"/>
      <c r="AV51" s="82"/>
      <c r="AW51" s="82"/>
      <c r="AX51" s="82"/>
      <c r="AY51" s="82"/>
      <c r="AZ51" s="82"/>
      <c r="BA51" s="82"/>
      <c r="BB51" s="83"/>
      <c r="BC51" s="331">
        <v>10</v>
      </c>
      <c r="BD51" s="332"/>
      <c r="BE51" s="332"/>
      <c r="BF51" s="332"/>
      <c r="BG51" s="332"/>
      <c r="BH51" s="332"/>
      <c r="BI51" s="332"/>
      <c r="BJ51" s="333"/>
      <c r="BK51" s="81"/>
      <c r="BL51" s="82"/>
      <c r="BM51" s="82"/>
      <c r="BN51" s="82"/>
      <c r="BO51" s="82"/>
      <c r="BP51" s="82"/>
      <c r="BQ51" s="82"/>
      <c r="BR51" s="82"/>
      <c r="BS51" s="83"/>
      <c r="BT51" s="75"/>
      <c r="BU51" s="76"/>
      <c r="BV51" s="76"/>
      <c r="BW51" s="76"/>
      <c r="BX51" s="76"/>
      <c r="BY51" s="76"/>
      <c r="BZ51" s="76"/>
      <c r="CA51" s="77"/>
      <c r="CB51" s="324">
        <f t="shared" si="0"/>
        <v>1</v>
      </c>
      <c r="CC51" s="324"/>
      <c r="CD51" s="324"/>
      <c r="CE51" s="324"/>
      <c r="CF51" s="324"/>
      <c r="CG51" s="324"/>
      <c r="CH51" s="324"/>
      <c r="CI51" s="324"/>
      <c r="CJ51" s="324"/>
      <c r="CK51" s="75"/>
      <c r="CL51" s="76"/>
      <c r="CM51" s="76"/>
      <c r="CN51" s="76"/>
      <c r="CO51" s="76"/>
      <c r="CP51" s="76"/>
      <c r="CQ51" s="76"/>
      <c r="CR51" s="77"/>
      <c r="CS51" s="75"/>
      <c r="CT51" s="76"/>
      <c r="CU51" s="76"/>
      <c r="CV51" s="76"/>
      <c r="CW51" s="76"/>
      <c r="CX51" s="76"/>
      <c r="CY51" s="76"/>
      <c r="CZ51" s="77"/>
      <c r="DA51" s="325">
        <v>1</v>
      </c>
      <c r="DB51" s="326"/>
      <c r="DC51" s="326"/>
      <c r="DD51" s="326"/>
      <c r="DE51" s="326"/>
      <c r="DF51" s="326"/>
      <c r="DG51" s="326"/>
      <c r="DH51" s="327"/>
      <c r="DI51" s="75"/>
      <c r="DJ51" s="76"/>
      <c r="DK51" s="76"/>
      <c r="DL51" s="76"/>
      <c r="DM51" s="76"/>
      <c r="DN51" s="76"/>
      <c r="DO51" s="76"/>
      <c r="DP51" s="77"/>
      <c r="DQ51" s="75"/>
      <c r="DR51" s="76"/>
      <c r="DS51" s="76"/>
      <c r="DT51" s="76"/>
      <c r="DU51" s="76"/>
      <c r="DV51" s="76"/>
      <c r="DW51" s="76"/>
      <c r="DX51" s="77"/>
      <c r="DY51" s="325">
        <v>1</v>
      </c>
      <c r="DZ51" s="326"/>
      <c r="EA51" s="326"/>
      <c r="EB51" s="326"/>
      <c r="EC51" s="326"/>
      <c r="ED51" s="326"/>
      <c r="EE51" s="326"/>
      <c r="EF51" s="327"/>
      <c r="EG51" s="325"/>
      <c r="EH51" s="326"/>
      <c r="EI51" s="326"/>
      <c r="EJ51" s="326"/>
      <c r="EK51" s="326"/>
      <c r="EL51" s="326"/>
      <c r="EM51" s="326"/>
      <c r="EN51" s="327"/>
      <c r="EO51" s="75"/>
      <c r="EP51" s="76"/>
      <c r="EQ51" s="76"/>
      <c r="ER51" s="76"/>
      <c r="ES51" s="76"/>
      <c r="ET51" s="76"/>
      <c r="EU51" s="76"/>
      <c r="EV51" s="76"/>
      <c r="EW51" s="76"/>
      <c r="EX51" s="77"/>
    </row>
    <row r="52" spans="1:154" ht="27" customHeight="1" x14ac:dyDescent="0.2">
      <c r="A52" s="315" t="s">
        <v>363</v>
      </c>
      <c r="B52" s="316"/>
      <c r="C52" s="316"/>
      <c r="D52" s="316"/>
      <c r="E52" s="317"/>
      <c r="F52" s="331" t="s">
        <v>275</v>
      </c>
      <c r="G52" s="332"/>
      <c r="H52" s="332"/>
      <c r="I52" s="332"/>
      <c r="J52" s="332"/>
      <c r="K52" s="332"/>
      <c r="L52" s="332"/>
      <c r="M52" s="332"/>
      <c r="N52" s="332"/>
      <c r="O52" s="333"/>
      <c r="P52" s="343" t="s">
        <v>364</v>
      </c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5"/>
      <c r="AE52" s="78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80"/>
      <c r="AT52" s="81"/>
      <c r="AU52" s="82"/>
      <c r="AV52" s="82"/>
      <c r="AW52" s="82"/>
      <c r="AX52" s="82"/>
      <c r="AY52" s="82"/>
      <c r="AZ52" s="82"/>
      <c r="BA52" s="82"/>
      <c r="BB52" s="83"/>
      <c r="BC52" s="331">
        <v>10</v>
      </c>
      <c r="BD52" s="332"/>
      <c r="BE52" s="332"/>
      <c r="BF52" s="332"/>
      <c r="BG52" s="332"/>
      <c r="BH52" s="332"/>
      <c r="BI52" s="332"/>
      <c r="BJ52" s="333"/>
      <c r="BK52" s="81"/>
      <c r="BL52" s="82"/>
      <c r="BM52" s="82"/>
      <c r="BN52" s="82"/>
      <c r="BO52" s="82"/>
      <c r="BP52" s="82"/>
      <c r="BQ52" s="82"/>
      <c r="BR52" s="82"/>
      <c r="BS52" s="83"/>
      <c r="BT52" s="75"/>
      <c r="BU52" s="76"/>
      <c r="BV52" s="76"/>
      <c r="BW52" s="76"/>
      <c r="BX52" s="76"/>
      <c r="BY52" s="76"/>
      <c r="BZ52" s="76"/>
      <c r="CA52" s="77"/>
      <c r="CB52" s="324">
        <f t="shared" si="0"/>
        <v>1</v>
      </c>
      <c r="CC52" s="324"/>
      <c r="CD52" s="324"/>
      <c r="CE52" s="324"/>
      <c r="CF52" s="324"/>
      <c r="CG52" s="324"/>
      <c r="CH52" s="324"/>
      <c r="CI52" s="324"/>
      <c r="CJ52" s="324"/>
      <c r="CK52" s="75"/>
      <c r="CL52" s="76"/>
      <c r="CM52" s="76"/>
      <c r="CN52" s="76"/>
      <c r="CO52" s="76"/>
      <c r="CP52" s="76"/>
      <c r="CQ52" s="76"/>
      <c r="CR52" s="77"/>
      <c r="CS52" s="75"/>
      <c r="CT52" s="76"/>
      <c r="CU52" s="76"/>
      <c r="CV52" s="76"/>
      <c r="CW52" s="76"/>
      <c r="CX52" s="76"/>
      <c r="CY52" s="76"/>
      <c r="CZ52" s="77"/>
      <c r="DA52" s="325">
        <v>1</v>
      </c>
      <c r="DB52" s="326"/>
      <c r="DC52" s="326"/>
      <c r="DD52" s="326"/>
      <c r="DE52" s="326"/>
      <c r="DF52" s="326"/>
      <c r="DG52" s="326"/>
      <c r="DH52" s="327"/>
      <c r="DI52" s="75"/>
      <c r="DJ52" s="76"/>
      <c r="DK52" s="76"/>
      <c r="DL52" s="76"/>
      <c r="DM52" s="76"/>
      <c r="DN52" s="76"/>
      <c r="DO52" s="76"/>
      <c r="DP52" s="77"/>
      <c r="DQ52" s="75"/>
      <c r="DR52" s="76"/>
      <c r="DS52" s="76"/>
      <c r="DT52" s="76"/>
      <c r="DU52" s="76"/>
      <c r="DV52" s="76"/>
      <c r="DW52" s="76"/>
      <c r="DX52" s="77"/>
      <c r="DY52" s="325">
        <v>1</v>
      </c>
      <c r="DZ52" s="326"/>
      <c r="EA52" s="326"/>
      <c r="EB52" s="326"/>
      <c r="EC52" s="326"/>
      <c r="ED52" s="326"/>
      <c r="EE52" s="326"/>
      <c r="EF52" s="327"/>
      <c r="EG52" s="325"/>
      <c r="EH52" s="326"/>
      <c r="EI52" s="326"/>
      <c r="EJ52" s="326"/>
      <c r="EK52" s="326"/>
      <c r="EL52" s="326"/>
      <c r="EM52" s="326"/>
      <c r="EN52" s="327"/>
      <c r="EO52" s="75"/>
      <c r="EP52" s="76"/>
      <c r="EQ52" s="76"/>
      <c r="ER52" s="76"/>
      <c r="ES52" s="76"/>
      <c r="ET52" s="76"/>
      <c r="EU52" s="76"/>
      <c r="EV52" s="76"/>
      <c r="EW52" s="76"/>
      <c r="EX52" s="77"/>
    </row>
    <row r="53" spans="1:154" ht="27" customHeight="1" x14ac:dyDescent="0.2">
      <c r="A53" s="315" t="s">
        <v>365</v>
      </c>
      <c r="B53" s="316"/>
      <c r="C53" s="316"/>
      <c r="D53" s="316"/>
      <c r="E53" s="317"/>
      <c r="F53" s="331" t="s">
        <v>275</v>
      </c>
      <c r="G53" s="332"/>
      <c r="H53" s="332"/>
      <c r="I53" s="332"/>
      <c r="J53" s="332"/>
      <c r="K53" s="332"/>
      <c r="L53" s="332"/>
      <c r="M53" s="332"/>
      <c r="N53" s="332"/>
      <c r="O53" s="333"/>
      <c r="P53" s="343" t="s">
        <v>366</v>
      </c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5"/>
      <c r="AE53" s="78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80"/>
      <c r="AT53" s="81"/>
      <c r="AU53" s="82"/>
      <c r="AV53" s="82"/>
      <c r="AW53" s="82"/>
      <c r="AX53" s="82"/>
      <c r="AY53" s="82"/>
      <c r="AZ53" s="82"/>
      <c r="BA53" s="82"/>
      <c r="BB53" s="83"/>
      <c r="BC53" s="331">
        <v>10</v>
      </c>
      <c r="BD53" s="332"/>
      <c r="BE53" s="332"/>
      <c r="BF53" s="332"/>
      <c r="BG53" s="332"/>
      <c r="BH53" s="332"/>
      <c r="BI53" s="332"/>
      <c r="BJ53" s="333"/>
      <c r="BK53" s="81"/>
      <c r="BL53" s="82"/>
      <c r="BM53" s="82"/>
      <c r="BN53" s="82"/>
      <c r="BO53" s="82"/>
      <c r="BP53" s="82"/>
      <c r="BQ53" s="82"/>
      <c r="BR53" s="82"/>
      <c r="BS53" s="83"/>
      <c r="BT53" s="75"/>
      <c r="BU53" s="76"/>
      <c r="BV53" s="76"/>
      <c r="BW53" s="76"/>
      <c r="BX53" s="76"/>
      <c r="BY53" s="76"/>
      <c r="BZ53" s="76"/>
      <c r="CA53" s="77"/>
      <c r="CB53" s="324">
        <f t="shared" si="0"/>
        <v>1</v>
      </c>
      <c r="CC53" s="324"/>
      <c r="CD53" s="324"/>
      <c r="CE53" s="324"/>
      <c r="CF53" s="324"/>
      <c r="CG53" s="324"/>
      <c r="CH53" s="324"/>
      <c r="CI53" s="324"/>
      <c r="CJ53" s="324"/>
      <c r="CK53" s="75"/>
      <c r="CL53" s="76"/>
      <c r="CM53" s="76"/>
      <c r="CN53" s="76"/>
      <c r="CO53" s="76"/>
      <c r="CP53" s="76"/>
      <c r="CQ53" s="76"/>
      <c r="CR53" s="77"/>
      <c r="CS53" s="75"/>
      <c r="CT53" s="76"/>
      <c r="CU53" s="76"/>
      <c r="CV53" s="76"/>
      <c r="CW53" s="76"/>
      <c r="CX53" s="76"/>
      <c r="CY53" s="76"/>
      <c r="CZ53" s="77"/>
      <c r="DA53" s="325">
        <v>1</v>
      </c>
      <c r="DB53" s="326"/>
      <c r="DC53" s="326"/>
      <c r="DD53" s="326"/>
      <c r="DE53" s="326"/>
      <c r="DF53" s="326"/>
      <c r="DG53" s="326"/>
      <c r="DH53" s="327"/>
      <c r="DI53" s="75"/>
      <c r="DJ53" s="76"/>
      <c r="DK53" s="76"/>
      <c r="DL53" s="76"/>
      <c r="DM53" s="76"/>
      <c r="DN53" s="76"/>
      <c r="DO53" s="76"/>
      <c r="DP53" s="77"/>
      <c r="DQ53" s="75"/>
      <c r="DR53" s="76"/>
      <c r="DS53" s="76"/>
      <c r="DT53" s="76"/>
      <c r="DU53" s="76"/>
      <c r="DV53" s="76"/>
      <c r="DW53" s="76"/>
      <c r="DX53" s="77"/>
      <c r="DY53" s="325">
        <v>1</v>
      </c>
      <c r="DZ53" s="326"/>
      <c r="EA53" s="326"/>
      <c r="EB53" s="326"/>
      <c r="EC53" s="326"/>
      <c r="ED53" s="326"/>
      <c r="EE53" s="326"/>
      <c r="EF53" s="327"/>
      <c r="EG53" s="325"/>
      <c r="EH53" s="326"/>
      <c r="EI53" s="326"/>
      <c r="EJ53" s="326"/>
      <c r="EK53" s="326"/>
      <c r="EL53" s="326"/>
      <c r="EM53" s="326"/>
      <c r="EN53" s="327"/>
      <c r="EO53" s="75"/>
      <c r="EP53" s="76"/>
      <c r="EQ53" s="76"/>
      <c r="ER53" s="76"/>
      <c r="ES53" s="76"/>
      <c r="ET53" s="76"/>
      <c r="EU53" s="76"/>
      <c r="EV53" s="76"/>
      <c r="EW53" s="76"/>
      <c r="EX53" s="77"/>
    </row>
    <row r="54" spans="1:154" ht="27" customHeight="1" x14ac:dyDescent="0.2">
      <c r="A54" s="315" t="s">
        <v>367</v>
      </c>
      <c r="B54" s="316"/>
      <c r="C54" s="316"/>
      <c r="D54" s="316"/>
      <c r="E54" s="317"/>
      <c r="F54" s="331" t="s">
        <v>275</v>
      </c>
      <c r="G54" s="332"/>
      <c r="H54" s="332"/>
      <c r="I54" s="332"/>
      <c r="J54" s="332"/>
      <c r="K54" s="332"/>
      <c r="L54" s="332"/>
      <c r="M54" s="332"/>
      <c r="N54" s="332"/>
      <c r="O54" s="333"/>
      <c r="P54" s="343" t="s">
        <v>368</v>
      </c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5"/>
      <c r="AE54" s="78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80"/>
      <c r="AT54" s="81"/>
      <c r="AU54" s="82"/>
      <c r="AV54" s="82"/>
      <c r="AW54" s="82"/>
      <c r="AX54" s="82"/>
      <c r="AY54" s="82"/>
      <c r="AZ54" s="82"/>
      <c r="BA54" s="82"/>
      <c r="BB54" s="83"/>
      <c r="BC54" s="331">
        <v>10</v>
      </c>
      <c r="BD54" s="332"/>
      <c r="BE54" s="332"/>
      <c r="BF54" s="332"/>
      <c r="BG54" s="332"/>
      <c r="BH54" s="332"/>
      <c r="BI54" s="332"/>
      <c r="BJ54" s="333"/>
      <c r="BK54" s="81"/>
      <c r="BL54" s="82"/>
      <c r="BM54" s="82"/>
      <c r="BN54" s="82"/>
      <c r="BO54" s="82"/>
      <c r="BP54" s="82"/>
      <c r="BQ54" s="82"/>
      <c r="BR54" s="82"/>
      <c r="BS54" s="83"/>
      <c r="BT54" s="75"/>
      <c r="BU54" s="76"/>
      <c r="BV54" s="76"/>
      <c r="BW54" s="76"/>
      <c r="BX54" s="76"/>
      <c r="BY54" s="76"/>
      <c r="BZ54" s="76"/>
      <c r="CA54" s="77"/>
      <c r="CB54" s="324">
        <f t="shared" si="0"/>
        <v>1</v>
      </c>
      <c r="CC54" s="324"/>
      <c r="CD54" s="324"/>
      <c r="CE54" s="324"/>
      <c r="CF54" s="324"/>
      <c r="CG54" s="324"/>
      <c r="CH54" s="324"/>
      <c r="CI54" s="324"/>
      <c r="CJ54" s="324"/>
      <c r="CK54" s="75"/>
      <c r="CL54" s="76"/>
      <c r="CM54" s="76"/>
      <c r="CN54" s="76"/>
      <c r="CO54" s="76"/>
      <c r="CP54" s="76"/>
      <c r="CQ54" s="76"/>
      <c r="CR54" s="77"/>
      <c r="CS54" s="75"/>
      <c r="CT54" s="76"/>
      <c r="CU54" s="76"/>
      <c r="CV54" s="76"/>
      <c r="CW54" s="76"/>
      <c r="CX54" s="76"/>
      <c r="CY54" s="76"/>
      <c r="CZ54" s="77"/>
      <c r="DA54" s="325">
        <v>1</v>
      </c>
      <c r="DB54" s="326"/>
      <c r="DC54" s="326"/>
      <c r="DD54" s="326"/>
      <c r="DE54" s="326"/>
      <c r="DF54" s="326"/>
      <c r="DG54" s="326"/>
      <c r="DH54" s="327"/>
      <c r="DI54" s="75"/>
      <c r="DJ54" s="76"/>
      <c r="DK54" s="76"/>
      <c r="DL54" s="76"/>
      <c r="DM54" s="76"/>
      <c r="DN54" s="76"/>
      <c r="DO54" s="76"/>
      <c r="DP54" s="77"/>
      <c r="DQ54" s="75"/>
      <c r="DR54" s="76"/>
      <c r="DS54" s="76"/>
      <c r="DT54" s="76"/>
      <c r="DU54" s="76"/>
      <c r="DV54" s="76"/>
      <c r="DW54" s="76"/>
      <c r="DX54" s="77"/>
      <c r="DY54" s="325">
        <v>1</v>
      </c>
      <c r="DZ54" s="326"/>
      <c r="EA54" s="326"/>
      <c r="EB54" s="326"/>
      <c r="EC54" s="326"/>
      <c r="ED54" s="326"/>
      <c r="EE54" s="326"/>
      <c r="EF54" s="327"/>
      <c r="EG54" s="325"/>
      <c r="EH54" s="326"/>
      <c r="EI54" s="326"/>
      <c r="EJ54" s="326"/>
      <c r="EK54" s="326"/>
      <c r="EL54" s="326"/>
      <c r="EM54" s="326"/>
      <c r="EN54" s="327"/>
      <c r="EO54" s="75"/>
      <c r="EP54" s="76"/>
      <c r="EQ54" s="76"/>
      <c r="ER54" s="76"/>
      <c r="ES54" s="76"/>
      <c r="ET54" s="76"/>
      <c r="EU54" s="76"/>
      <c r="EV54" s="76"/>
      <c r="EW54" s="76"/>
      <c r="EX54" s="77"/>
    </row>
    <row r="55" spans="1:154" ht="27" customHeight="1" x14ac:dyDescent="0.2">
      <c r="A55" s="315" t="s">
        <v>369</v>
      </c>
      <c r="B55" s="316"/>
      <c r="C55" s="316"/>
      <c r="D55" s="316"/>
      <c r="E55" s="317"/>
      <c r="F55" s="331" t="s">
        <v>275</v>
      </c>
      <c r="G55" s="332"/>
      <c r="H55" s="332"/>
      <c r="I55" s="332"/>
      <c r="J55" s="332"/>
      <c r="K55" s="332"/>
      <c r="L55" s="332"/>
      <c r="M55" s="332"/>
      <c r="N55" s="332"/>
      <c r="O55" s="333"/>
      <c r="P55" s="343" t="s">
        <v>370</v>
      </c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5"/>
      <c r="AE55" s="78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80"/>
      <c r="AT55" s="81"/>
      <c r="AU55" s="82"/>
      <c r="AV55" s="82"/>
      <c r="AW55" s="82"/>
      <c r="AX55" s="82"/>
      <c r="AY55" s="82"/>
      <c r="AZ55" s="82"/>
      <c r="BA55" s="82"/>
      <c r="BB55" s="83"/>
      <c r="BC55" s="331">
        <v>10</v>
      </c>
      <c r="BD55" s="332"/>
      <c r="BE55" s="332"/>
      <c r="BF55" s="332"/>
      <c r="BG55" s="332"/>
      <c r="BH55" s="332"/>
      <c r="BI55" s="332"/>
      <c r="BJ55" s="333"/>
      <c r="BK55" s="81"/>
      <c r="BL55" s="82"/>
      <c r="BM55" s="82"/>
      <c r="BN55" s="82"/>
      <c r="BO55" s="82"/>
      <c r="BP55" s="82"/>
      <c r="BQ55" s="82"/>
      <c r="BR55" s="82"/>
      <c r="BS55" s="83"/>
      <c r="BT55" s="75"/>
      <c r="BU55" s="76"/>
      <c r="BV55" s="76"/>
      <c r="BW55" s="76"/>
      <c r="BX55" s="76"/>
      <c r="BY55" s="76"/>
      <c r="BZ55" s="76"/>
      <c r="CA55" s="77"/>
      <c r="CB55" s="324">
        <f t="shared" si="0"/>
        <v>1</v>
      </c>
      <c r="CC55" s="324"/>
      <c r="CD55" s="324"/>
      <c r="CE55" s="324"/>
      <c r="CF55" s="324"/>
      <c r="CG55" s="324"/>
      <c r="CH55" s="324"/>
      <c r="CI55" s="324"/>
      <c r="CJ55" s="324"/>
      <c r="CK55" s="75"/>
      <c r="CL55" s="76"/>
      <c r="CM55" s="76"/>
      <c r="CN55" s="76"/>
      <c r="CO55" s="76"/>
      <c r="CP55" s="76"/>
      <c r="CQ55" s="76"/>
      <c r="CR55" s="77"/>
      <c r="CS55" s="75"/>
      <c r="CT55" s="76"/>
      <c r="CU55" s="76"/>
      <c r="CV55" s="76"/>
      <c r="CW55" s="76"/>
      <c r="CX55" s="76"/>
      <c r="CY55" s="76"/>
      <c r="CZ55" s="77"/>
      <c r="DA55" s="325">
        <v>1</v>
      </c>
      <c r="DB55" s="326"/>
      <c r="DC55" s="326"/>
      <c r="DD55" s="326"/>
      <c r="DE55" s="326"/>
      <c r="DF55" s="326"/>
      <c r="DG55" s="326"/>
      <c r="DH55" s="327"/>
      <c r="DI55" s="75"/>
      <c r="DJ55" s="76"/>
      <c r="DK55" s="76"/>
      <c r="DL55" s="76"/>
      <c r="DM55" s="76"/>
      <c r="DN55" s="76"/>
      <c r="DO55" s="76"/>
      <c r="DP55" s="77"/>
      <c r="DQ55" s="75"/>
      <c r="DR55" s="76"/>
      <c r="DS55" s="76"/>
      <c r="DT55" s="76"/>
      <c r="DU55" s="76"/>
      <c r="DV55" s="76"/>
      <c r="DW55" s="76"/>
      <c r="DX55" s="77"/>
      <c r="DY55" s="325">
        <v>1</v>
      </c>
      <c r="DZ55" s="326"/>
      <c r="EA55" s="326"/>
      <c r="EB55" s="326"/>
      <c r="EC55" s="326"/>
      <c r="ED55" s="326"/>
      <c r="EE55" s="326"/>
      <c r="EF55" s="327"/>
      <c r="EG55" s="325"/>
      <c r="EH55" s="326"/>
      <c r="EI55" s="326"/>
      <c r="EJ55" s="326"/>
      <c r="EK55" s="326"/>
      <c r="EL55" s="326"/>
      <c r="EM55" s="326"/>
      <c r="EN55" s="327"/>
      <c r="EO55" s="75"/>
      <c r="EP55" s="76"/>
      <c r="EQ55" s="76"/>
      <c r="ER55" s="76"/>
      <c r="ES55" s="76"/>
      <c r="ET55" s="76"/>
      <c r="EU55" s="76"/>
      <c r="EV55" s="76"/>
      <c r="EW55" s="76"/>
      <c r="EX55" s="77"/>
    </row>
    <row r="56" spans="1:154" ht="27" customHeight="1" x14ac:dyDescent="0.2">
      <c r="A56" s="315" t="s">
        <v>371</v>
      </c>
      <c r="B56" s="316"/>
      <c r="C56" s="316"/>
      <c r="D56" s="316"/>
      <c r="E56" s="317"/>
      <c r="F56" s="331" t="s">
        <v>275</v>
      </c>
      <c r="G56" s="332"/>
      <c r="H56" s="332"/>
      <c r="I56" s="332"/>
      <c r="J56" s="332"/>
      <c r="K56" s="332"/>
      <c r="L56" s="332"/>
      <c r="M56" s="332"/>
      <c r="N56" s="332"/>
      <c r="O56" s="333"/>
      <c r="P56" s="343" t="s">
        <v>372</v>
      </c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5"/>
      <c r="AE56" s="78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80"/>
      <c r="AT56" s="81"/>
      <c r="AU56" s="82"/>
      <c r="AV56" s="82"/>
      <c r="AW56" s="82"/>
      <c r="AX56" s="82"/>
      <c r="AY56" s="82"/>
      <c r="AZ56" s="82"/>
      <c r="BA56" s="82"/>
      <c r="BB56" s="83"/>
      <c r="BC56" s="331">
        <v>10</v>
      </c>
      <c r="BD56" s="332"/>
      <c r="BE56" s="332"/>
      <c r="BF56" s="332"/>
      <c r="BG56" s="332"/>
      <c r="BH56" s="332"/>
      <c r="BI56" s="332"/>
      <c r="BJ56" s="333"/>
      <c r="BK56" s="81"/>
      <c r="BL56" s="82"/>
      <c r="BM56" s="82"/>
      <c r="BN56" s="82"/>
      <c r="BO56" s="82"/>
      <c r="BP56" s="82"/>
      <c r="BQ56" s="82"/>
      <c r="BR56" s="82"/>
      <c r="BS56" s="83"/>
      <c r="BT56" s="75"/>
      <c r="BU56" s="76"/>
      <c r="BV56" s="76"/>
      <c r="BW56" s="76"/>
      <c r="BX56" s="76"/>
      <c r="BY56" s="76"/>
      <c r="BZ56" s="76"/>
      <c r="CA56" s="77"/>
      <c r="CB56" s="324">
        <f t="shared" si="0"/>
        <v>1</v>
      </c>
      <c r="CC56" s="324"/>
      <c r="CD56" s="324"/>
      <c r="CE56" s="324"/>
      <c r="CF56" s="324"/>
      <c r="CG56" s="324"/>
      <c r="CH56" s="324"/>
      <c r="CI56" s="324"/>
      <c r="CJ56" s="324"/>
      <c r="CK56" s="75"/>
      <c r="CL56" s="76"/>
      <c r="CM56" s="76"/>
      <c r="CN56" s="76"/>
      <c r="CO56" s="76"/>
      <c r="CP56" s="76"/>
      <c r="CQ56" s="76"/>
      <c r="CR56" s="77"/>
      <c r="CS56" s="75"/>
      <c r="CT56" s="76"/>
      <c r="CU56" s="76"/>
      <c r="CV56" s="76"/>
      <c r="CW56" s="76"/>
      <c r="CX56" s="76"/>
      <c r="CY56" s="76"/>
      <c r="CZ56" s="77"/>
      <c r="DA56" s="325">
        <v>1</v>
      </c>
      <c r="DB56" s="326"/>
      <c r="DC56" s="326"/>
      <c r="DD56" s="326"/>
      <c r="DE56" s="326"/>
      <c r="DF56" s="326"/>
      <c r="DG56" s="326"/>
      <c r="DH56" s="327"/>
      <c r="DI56" s="75"/>
      <c r="DJ56" s="76"/>
      <c r="DK56" s="76"/>
      <c r="DL56" s="76"/>
      <c r="DM56" s="76"/>
      <c r="DN56" s="76"/>
      <c r="DO56" s="76"/>
      <c r="DP56" s="77"/>
      <c r="DQ56" s="75"/>
      <c r="DR56" s="76"/>
      <c r="DS56" s="76"/>
      <c r="DT56" s="76"/>
      <c r="DU56" s="76"/>
      <c r="DV56" s="76"/>
      <c r="DW56" s="76"/>
      <c r="DX56" s="77"/>
      <c r="DY56" s="325">
        <v>1</v>
      </c>
      <c r="DZ56" s="326"/>
      <c r="EA56" s="326"/>
      <c r="EB56" s="326"/>
      <c r="EC56" s="326"/>
      <c r="ED56" s="326"/>
      <c r="EE56" s="326"/>
      <c r="EF56" s="327"/>
      <c r="EG56" s="325"/>
      <c r="EH56" s="326"/>
      <c r="EI56" s="326"/>
      <c r="EJ56" s="326"/>
      <c r="EK56" s="326"/>
      <c r="EL56" s="326"/>
      <c r="EM56" s="326"/>
      <c r="EN56" s="327"/>
      <c r="EO56" s="75"/>
      <c r="EP56" s="76"/>
      <c r="EQ56" s="76"/>
      <c r="ER56" s="76"/>
      <c r="ES56" s="76"/>
      <c r="ET56" s="76"/>
      <c r="EU56" s="76"/>
      <c r="EV56" s="76"/>
      <c r="EW56" s="76"/>
      <c r="EX56" s="77"/>
    </row>
    <row r="57" spans="1:154" ht="27" customHeight="1" x14ac:dyDescent="0.2">
      <c r="A57" s="315" t="s">
        <v>373</v>
      </c>
      <c r="B57" s="316"/>
      <c r="C57" s="316"/>
      <c r="D57" s="316"/>
      <c r="E57" s="317"/>
      <c r="F57" s="331" t="s">
        <v>275</v>
      </c>
      <c r="G57" s="332"/>
      <c r="H57" s="332"/>
      <c r="I57" s="332"/>
      <c r="J57" s="332"/>
      <c r="K57" s="332"/>
      <c r="L57" s="332"/>
      <c r="M57" s="332"/>
      <c r="N57" s="332"/>
      <c r="O57" s="333"/>
      <c r="P57" s="343" t="s">
        <v>374</v>
      </c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5"/>
      <c r="AE57" s="78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80"/>
      <c r="AT57" s="81"/>
      <c r="AU57" s="82"/>
      <c r="AV57" s="82"/>
      <c r="AW57" s="82"/>
      <c r="AX57" s="82"/>
      <c r="AY57" s="82"/>
      <c r="AZ57" s="82"/>
      <c r="BA57" s="82"/>
      <c r="BB57" s="83"/>
      <c r="BC57" s="331">
        <v>10</v>
      </c>
      <c r="BD57" s="332"/>
      <c r="BE57" s="332"/>
      <c r="BF57" s="332"/>
      <c r="BG57" s="332"/>
      <c r="BH57" s="332"/>
      <c r="BI57" s="332"/>
      <c r="BJ57" s="333"/>
      <c r="BK57" s="81"/>
      <c r="BL57" s="82"/>
      <c r="BM57" s="82"/>
      <c r="BN57" s="82"/>
      <c r="BO57" s="82"/>
      <c r="BP57" s="82"/>
      <c r="BQ57" s="82"/>
      <c r="BR57" s="82"/>
      <c r="BS57" s="83"/>
      <c r="BT57" s="75"/>
      <c r="BU57" s="76"/>
      <c r="BV57" s="76"/>
      <c r="BW57" s="76"/>
      <c r="BX57" s="76"/>
      <c r="BY57" s="76"/>
      <c r="BZ57" s="76"/>
      <c r="CA57" s="77"/>
      <c r="CB57" s="324">
        <f t="shared" si="0"/>
        <v>1</v>
      </c>
      <c r="CC57" s="324"/>
      <c r="CD57" s="324"/>
      <c r="CE57" s="324"/>
      <c r="CF57" s="324"/>
      <c r="CG57" s="324"/>
      <c r="CH57" s="324"/>
      <c r="CI57" s="324"/>
      <c r="CJ57" s="324"/>
      <c r="CK57" s="75"/>
      <c r="CL57" s="76"/>
      <c r="CM57" s="76"/>
      <c r="CN57" s="76"/>
      <c r="CO57" s="76"/>
      <c r="CP57" s="76"/>
      <c r="CQ57" s="76"/>
      <c r="CR57" s="77"/>
      <c r="CS57" s="75"/>
      <c r="CT57" s="76"/>
      <c r="CU57" s="76"/>
      <c r="CV57" s="76"/>
      <c r="CW57" s="76"/>
      <c r="CX57" s="76"/>
      <c r="CY57" s="76"/>
      <c r="CZ57" s="77"/>
      <c r="DA57" s="325">
        <v>1</v>
      </c>
      <c r="DB57" s="326"/>
      <c r="DC57" s="326"/>
      <c r="DD57" s="326"/>
      <c r="DE57" s="326"/>
      <c r="DF57" s="326"/>
      <c r="DG57" s="326"/>
      <c r="DH57" s="327"/>
      <c r="DI57" s="75"/>
      <c r="DJ57" s="76"/>
      <c r="DK57" s="76"/>
      <c r="DL57" s="76"/>
      <c r="DM57" s="76"/>
      <c r="DN57" s="76"/>
      <c r="DO57" s="76"/>
      <c r="DP57" s="77"/>
      <c r="DQ57" s="75"/>
      <c r="DR57" s="76"/>
      <c r="DS57" s="76"/>
      <c r="DT57" s="76"/>
      <c r="DU57" s="76"/>
      <c r="DV57" s="76"/>
      <c r="DW57" s="76"/>
      <c r="DX57" s="77"/>
      <c r="DY57" s="325">
        <v>1</v>
      </c>
      <c r="DZ57" s="326"/>
      <c r="EA57" s="326"/>
      <c r="EB57" s="326"/>
      <c r="EC57" s="326"/>
      <c r="ED57" s="326"/>
      <c r="EE57" s="326"/>
      <c r="EF57" s="327"/>
      <c r="EG57" s="325"/>
      <c r="EH57" s="326"/>
      <c r="EI57" s="326"/>
      <c r="EJ57" s="326"/>
      <c r="EK57" s="326"/>
      <c r="EL57" s="326"/>
      <c r="EM57" s="326"/>
      <c r="EN57" s="327"/>
      <c r="EO57" s="75"/>
      <c r="EP57" s="76"/>
      <c r="EQ57" s="76"/>
      <c r="ER57" s="76"/>
      <c r="ES57" s="76"/>
      <c r="ET57" s="76"/>
      <c r="EU57" s="76"/>
      <c r="EV57" s="76"/>
      <c r="EW57" s="76"/>
      <c r="EX57" s="77"/>
    </row>
    <row r="58" spans="1:154" ht="27" customHeight="1" x14ac:dyDescent="0.2">
      <c r="A58" s="315" t="s">
        <v>375</v>
      </c>
      <c r="B58" s="316"/>
      <c r="C58" s="316"/>
      <c r="D58" s="316"/>
      <c r="E58" s="317"/>
      <c r="F58" s="331" t="s">
        <v>275</v>
      </c>
      <c r="G58" s="332"/>
      <c r="H58" s="332"/>
      <c r="I58" s="332"/>
      <c r="J58" s="332"/>
      <c r="K58" s="332"/>
      <c r="L58" s="332"/>
      <c r="M58" s="332"/>
      <c r="N58" s="332"/>
      <c r="O58" s="333"/>
      <c r="P58" s="343" t="s">
        <v>376</v>
      </c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5"/>
      <c r="AE58" s="78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80"/>
      <c r="AT58" s="81"/>
      <c r="AU58" s="82"/>
      <c r="AV58" s="82"/>
      <c r="AW58" s="82"/>
      <c r="AX58" s="82"/>
      <c r="AY58" s="82"/>
      <c r="AZ58" s="82"/>
      <c r="BA58" s="82"/>
      <c r="BB58" s="83"/>
      <c r="BC58" s="331">
        <v>10</v>
      </c>
      <c r="BD58" s="332"/>
      <c r="BE58" s="332"/>
      <c r="BF58" s="332"/>
      <c r="BG58" s="332"/>
      <c r="BH58" s="332"/>
      <c r="BI58" s="332"/>
      <c r="BJ58" s="333"/>
      <c r="BK58" s="81"/>
      <c r="BL58" s="82"/>
      <c r="BM58" s="82"/>
      <c r="BN58" s="82"/>
      <c r="BO58" s="82"/>
      <c r="BP58" s="82"/>
      <c r="BQ58" s="82"/>
      <c r="BR58" s="82"/>
      <c r="BS58" s="83"/>
      <c r="BT58" s="75"/>
      <c r="BU58" s="76"/>
      <c r="BV58" s="76"/>
      <c r="BW58" s="76"/>
      <c r="BX58" s="76"/>
      <c r="BY58" s="76"/>
      <c r="BZ58" s="76"/>
      <c r="CA58" s="77"/>
      <c r="CB58" s="324">
        <f t="shared" si="0"/>
        <v>1</v>
      </c>
      <c r="CC58" s="324"/>
      <c r="CD58" s="324"/>
      <c r="CE58" s="324"/>
      <c r="CF58" s="324"/>
      <c r="CG58" s="324"/>
      <c r="CH58" s="324"/>
      <c r="CI58" s="324"/>
      <c r="CJ58" s="324"/>
      <c r="CK58" s="75"/>
      <c r="CL58" s="76"/>
      <c r="CM58" s="76"/>
      <c r="CN58" s="76"/>
      <c r="CO58" s="76"/>
      <c r="CP58" s="76"/>
      <c r="CQ58" s="76"/>
      <c r="CR58" s="77"/>
      <c r="CS58" s="75"/>
      <c r="CT58" s="76"/>
      <c r="CU58" s="76"/>
      <c r="CV58" s="76"/>
      <c r="CW58" s="76"/>
      <c r="CX58" s="76"/>
      <c r="CY58" s="76"/>
      <c r="CZ58" s="77"/>
      <c r="DA58" s="325">
        <v>1</v>
      </c>
      <c r="DB58" s="326"/>
      <c r="DC58" s="326"/>
      <c r="DD58" s="326"/>
      <c r="DE58" s="326"/>
      <c r="DF58" s="326"/>
      <c r="DG58" s="326"/>
      <c r="DH58" s="327"/>
      <c r="DI58" s="75"/>
      <c r="DJ58" s="76"/>
      <c r="DK58" s="76"/>
      <c r="DL58" s="76"/>
      <c r="DM58" s="76"/>
      <c r="DN58" s="76"/>
      <c r="DO58" s="76"/>
      <c r="DP58" s="77"/>
      <c r="DQ58" s="75"/>
      <c r="DR58" s="76"/>
      <c r="DS58" s="76"/>
      <c r="DT58" s="76"/>
      <c r="DU58" s="76"/>
      <c r="DV58" s="76"/>
      <c r="DW58" s="76"/>
      <c r="DX58" s="77"/>
      <c r="DY58" s="325">
        <v>1</v>
      </c>
      <c r="DZ58" s="326"/>
      <c r="EA58" s="326"/>
      <c r="EB58" s="326"/>
      <c r="EC58" s="326"/>
      <c r="ED58" s="326"/>
      <c r="EE58" s="326"/>
      <c r="EF58" s="327"/>
      <c r="EG58" s="325"/>
      <c r="EH58" s="326"/>
      <c r="EI58" s="326"/>
      <c r="EJ58" s="326"/>
      <c r="EK58" s="326"/>
      <c r="EL58" s="326"/>
      <c r="EM58" s="326"/>
      <c r="EN58" s="327"/>
      <c r="EO58" s="75"/>
      <c r="EP58" s="76"/>
      <c r="EQ58" s="76"/>
      <c r="ER58" s="76"/>
      <c r="ES58" s="76"/>
      <c r="ET58" s="76"/>
      <c r="EU58" s="76"/>
      <c r="EV58" s="76"/>
      <c r="EW58" s="76"/>
      <c r="EX58" s="77"/>
    </row>
    <row r="59" spans="1:154" ht="27" customHeight="1" x14ac:dyDescent="0.2">
      <c r="A59" s="315" t="s">
        <v>377</v>
      </c>
      <c r="B59" s="316"/>
      <c r="C59" s="316"/>
      <c r="D59" s="316"/>
      <c r="E59" s="317"/>
      <c r="F59" s="331" t="s">
        <v>275</v>
      </c>
      <c r="G59" s="332"/>
      <c r="H59" s="332"/>
      <c r="I59" s="332"/>
      <c r="J59" s="332"/>
      <c r="K59" s="332"/>
      <c r="L59" s="332"/>
      <c r="M59" s="332"/>
      <c r="N59" s="332"/>
      <c r="O59" s="333"/>
      <c r="P59" s="343" t="s">
        <v>378</v>
      </c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5"/>
      <c r="AE59" s="78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80"/>
      <c r="AT59" s="81"/>
      <c r="AU59" s="82"/>
      <c r="AV59" s="82"/>
      <c r="AW59" s="82"/>
      <c r="AX59" s="82"/>
      <c r="AY59" s="82"/>
      <c r="AZ59" s="82"/>
      <c r="BA59" s="82"/>
      <c r="BB59" s="83"/>
      <c r="BC59" s="331">
        <v>10</v>
      </c>
      <c r="BD59" s="332"/>
      <c r="BE59" s="332"/>
      <c r="BF59" s="332"/>
      <c r="BG59" s="332"/>
      <c r="BH59" s="332"/>
      <c r="BI59" s="332"/>
      <c r="BJ59" s="333"/>
      <c r="BK59" s="81"/>
      <c r="BL59" s="82"/>
      <c r="BM59" s="82"/>
      <c r="BN59" s="82"/>
      <c r="BO59" s="82"/>
      <c r="BP59" s="82"/>
      <c r="BQ59" s="82"/>
      <c r="BR59" s="82"/>
      <c r="BS59" s="83"/>
      <c r="BT59" s="75"/>
      <c r="BU59" s="76"/>
      <c r="BV59" s="76"/>
      <c r="BW59" s="76"/>
      <c r="BX59" s="76"/>
      <c r="BY59" s="76"/>
      <c r="BZ59" s="76"/>
      <c r="CA59" s="77"/>
      <c r="CB59" s="324">
        <f t="shared" si="0"/>
        <v>1</v>
      </c>
      <c r="CC59" s="324"/>
      <c r="CD59" s="324"/>
      <c r="CE59" s="324"/>
      <c r="CF59" s="324"/>
      <c r="CG59" s="324"/>
      <c r="CH59" s="324"/>
      <c r="CI59" s="324"/>
      <c r="CJ59" s="324"/>
      <c r="CK59" s="75"/>
      <c r="CL59" s="76"/>
      <c r="CM59" s="76"/>
      <c r="CN59" s="76"/>
      <c r="CO59" s="76"/>
      <c r="CP59" s="76"/>
      <c r="CQ59" s="76"/>
      <c r="CR59" s="77"/>
      <c r="CS59" s="75"/>
      <c r="CT59" s="76"/>
      <c r="CU59" s="76"/>
      <c r="CV59" s="76"/>
      <c r="CW59" s="76"/>
      <c r="CX59" s="76"/>
      <c r="CY59" s="76"/>
      <c r="CZ59" s="77"/>
      <c r="DA59" s="325">
        <v>1</v>
      </c>
      <c r="DB59" s="326"/>
      <c r="DC59" s="326"/>
      <c r="DD59" s="326"/>
      <c r="DE59" s="326"/>
      <c r="DF59" s="326"/>
      <c r="DG59" s="326"/>
      <c r="DH59" s="327"/>
      <c r="DI59" s="75"/>
      <c r="DJ59" s="76"/>
      <c r="DK59" s="76"/>
      <c r="DL59" s="76"/>
      <c r="DM59" s="76"/>
      <c r="DN59" s="76"/>
      <c r="DO59" s="76"/>
      <c r="DP59" s="77"/>
      <c r="DQ59" s="75"/>
      <c r="DR59" s="76"/>
      <c r="DS59" s="76"/>
      <c r="DT59" s="76"/>
      <c r="DU59" s="76"/>
      <c r="DV59" s="76"/>
      <c r="DW59" s="76"/>
      <c r="DX59" s="77"/>
      <c r="DY59" s="325">
        <v>1</v>
      </c>
      <c r="DZ59" s="326"/>
      <c r="EA59" s="326"/>
      <c r="EB59" s="326"/>
      <c r="EC59" s="326"/>
      <c r="ED59" s="326"/>
      <c r="EE59" s="326"/>
      <c r="EF59" s="327"/>
      <c r="EG59" s="325"/>
      <c r="EH59" s="326"/>
      <c r="EI59" s="326"/>
      <c r="EJ59" s="326"/>
      <c r="EK59" s="326"/>
      <c r="EL59" s="326"/>
      <c r="EM59" s="326"/>
      <c r="EN59" s="327"/>
      <c r="EO59" s="75"/>
      <c r="EP59" s="76"/>
      <c r="EQ59" s="76"/>
      <c r="ER59" s="76"/>
      <c r="ES59" s="76"/>
      <c r="ET59" s="76"/>
      <c r="EU59" s="76"/>
      <c r="EV59" s="76"/>
      <c r="EW59" s="76"/>
      <c r="EX59" s="77"/>
    </row>
    <row r="60" spans="1:154" ht="27" customHeight="1" x14ac:dyDescent="0.2">
      <c r="A60" s="315" t="s">
        <v>379</v>
      </c>
      <c r="B60" s="316"/>
      <c r="C60" s="316"/>
      <c r="D60" s="316"/>
      <c r="E60" s="317"/>
      <c r="F60" s="331" t="s">
        <v>275</v>
      </c>
      <c r="G60" s="332"/>
      <c r="H60" s="332"/>
      <c r="I60" s="332"/>
      <c r="J60" s="332"/>
      <c r="K60" s="332"/>
      <c r="L60" s="332"/>
      <c r="M60" s="332"/>
      <c r="N60" s="332"/>
      <c r="O60" s="333"/>
      <c r="P60" s="343" t="s">
        <v>380</v>
      </c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5"/>
      <c r="AE60" s="78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80"/>
      <c r="AT60" s="81"/>
      <c r="AU60" s="82"/>
      <c r="AV60" s="82"/>
      <c r="AW60" s="82"/>
      <c r="AX60" s="82"/>
      <c r="AY60" s="82"/>
      <c r="AZ60" s="82"/>
      <c r="BA60" s="82"/>
      <c r="BB60" s="83"/>
      <c r="BC60" s="331">
        <v>10</v>
      </c>
      <c r="BD60" s="332"/>
      <c r="BE60" s="332"/>
      <c r="BF60" s="332"/>
      <c r="BG60" s="332"/>
      <c r="BH60" s="332"/>
      <c r="BI60" s="332"/>
      <c r="BJ60" s="333"/>
      <c r="BK60" s="81"/>
      <c r="BL60" s="82"/>
      <c r="BM60" s="82"/>
      <c r="BN60" s="82"/>
      <c r="BO60" s="82"/>
      <c r="BP60" s="82"/>
      <c r="BQ60" s="82"/>
      <c r="BR60" s="82"/>
      <c r="BS60" s="83"/>
      <c r="BT60" s="75"/>
      <c r="BU60" s="76"/>
      <c r="BV60" s="76"/>
      <c r="BW60" s="76"/>
      <c r="BX60" s="76"/>
      <c r="BY60" s="76"/>
      <c r="BZ60" s="76"/>
      <c r="CA60" s="77"/>
      <c r="CB60" s="324">
        <f t="shared" si="0"/>
        <v>1</v>
      </c>
      <c r="CC60" s="324"/>
      <c r="CD60" s="324"/>
      <c r="CE60" s="324"/>
      <c r="CF60" s="324"/>
      <c r="CG60" s="324"/>
      <c r="CH60" s="324"/>
      <c r="CI60" s="324"/>
      <c r="CJ60" s="324"/>
      <c r="CK60" s="75"/>
      <c r="CL60" s="76"/>
      <c r="CM60" s="76"/>
      <c r="CN60" s="76"/>
      <c r="CO60" s="76"/>
      <c r="CP60" s="76"/>
      <c r="CQ60" s="76"/>
      <c r="CR60" s="77"/>
      <c r="CS60" s="75"/>
      <c r="CT60" s="76"/>
      <c r="CU60" s="76"/>
      <c r="CV60" s="76"/>
      <c r="CW60" s="76"/>
      <c r="CX60" s="76"/>
      <c r="CY60" s="76"/>
      <c r="CZ60" s="77"/>
      <c r="DA60" s="325">
        <v>1</v>
      </c>
      <c r="DB60" s="326"/>
      <c r="DC60" s="326"/>
      <c r="DD60" s="326"/>
      <c r="DE60" s="326"/>
      <c r="DF60" s="326"/>
      <c r="DG60" s="326"/>
      <c r="DH60" s="327"/>
      <c r="DI60" s="75"/>
      <c r="DJ60" s="76"/>
      <c r="DK60" s="76"/>
      <c r="DL60" s="76"/>
      <c r="DM60" s="76"/>
      <c r="DN60" s="76"/>
      <c r="DO60" s="76"/>
      <c r="DP60" s="77"/>
      <c r="DQ60" s="75"/>
      <c r="DR60" s="76"/>
      <c r="DS60" s="76"/>
      <c r="DT60" s="76"/>
      <c r="DU60" s="76"/>
      <c r="DV60" s="76"/>
      <c r="DW60" s="76"/>
      <c r="DX60" s="77"/>
      <c r="DY60" s="325">
        <v>1</v>
      </c>
      <c r="DZ60" s="326"/>
      <c r="EA60" s="326"/>
      <c r="EB60" s="326"/>
      <c r="EC60" s="326"/>
      <c r="ED60" s="326"/>
      <c r="EE60" s="326"/>
      <c r="EF60" s="327"/>
      <c r="EG60" s="325"/>
      <c r="EH60" s="326"/>
      <c r="EI60" s="326"/>
      <c r="EJ60" s="326"/>
      <c r="EK60" s="326"/>
      <c r="EL60" s="326"/>
      <c r="EM60" s="326"/>
      <c r="EN60" s="327"/>
      <c r="EO60" s="75"/>
      <c r="EP60" s="76"/>
      <c r="EQ60" s="76"/>
      <c r="ER60" s="76"/>
      <c r="ES60" s="76"/>
      <c r="ET60" s="76"/>
      <c r="EU60" s="76"/>
      <c r="EV60" s="76"/>
      <c r="EW60" s="76"/>
      <c r="EX60" s="77"/>
    </row>
    <row r="61" spans="1:154" ht="27" customHeight="1" x14ac:dyDescent="0.2">
      <c r="A61" s="315" t="s">
        <v>381</v>
      </c>
      <c r="B61" s="316"/>
      <c r="C61" s="316"/>
      <c r="D61" s="316"/>
      <c r="E61" s="317"/>
      <c r="F61" s="331" t="s">
        <v>275</v>
      </c>
      <c r="G61" s="332"/>
      <c r="H61" s="332"/>
      <c r="I61" s="332"/>
      <c r="J61" s="332"/>
      <c r="K61" s="332"/>
      <c r="L61" s="332"/>
      <c r="M61" s="332"/>
      <c r="N61" s="332"/>
      <c r="O61" s="333"/>
      <c r="P61" s="343" t="s">
        <v>382</v>
      </c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5"/>
      <c r="AE61" s="78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80"/>
      <c r="AT61" s="81"/>
      <c r="AU61" s="82"/>
      <c r="AV61" s="82"/>
      <c r="AW61" s="82"/>
      <c r="AX61" s="82"/>
      <c r="AY61" s="82"/>
      <c r="AZ61" s="82"/>
      <c r="BA61" s="82"/>
      <c r="BB61" s="83"/>
      <c r="BC61" s="331">
        <v>10</v>
      </c>
      <c r="BD61" s="332"/>
      <c r="BE61" s="332"/>
      <c r="BF61" s="332"/>
      <c r="BG61" s="332"/>
      <c r="BH61" s="332"/>
      <c r="BI61" s="332"/>
      <c r="BJ61" s="333"/>
      <c r="BK61" s="81"/>
      <c r="BL61" s="82"/>
      <c r="BM61" s="82"/>
      <c r="BN61" s="82"/>
      <c r="BO61" s="82"/>
      <c r="BP61" s="82"/>
      <c r="BQ61" s="82"/>
      <c r="BR61" s="82"/>
      <c r="BS61" s="83"/>
      <c r="BT61" s="75"/>
      <c r="BU61" s="76"/>
      <c r="BV61" s="76"/>
      <c r="BW61" s="76"/>
      <c r="BX61" s="76"/>
      <c r="BY61" s="76"/>
      <c r="BZ61" s="76"/>
      <c r="CA61" s="77"/>
      <c r="CB61" s="324">
        <f t="shared" si="0"/>
        <v>1</v>
      </c>
      <c r="CC61" s="324"/>
      <c r="CD61" s="324"/>
      <c r="CE61" s="324"/>
      <c r="CF61" s="324"/>
      <c r="CG61" s="324"/>
      <c r="CH61" s="324"/>
      <c r="CI61" s="324"/>
      <c r="CJ61" s="324"/>
      <c r="CK61" s="75"/>
      <c r="CL61" s="76"/>
      <c r="CM61" s="76"/>
      <c r="CN61" s="76"/>
      <c r="CO61" s="76"/>
      <c r="CP61" s="76"/>
      <c r="CQ61" s="76"/>
      <c r="CR61" s="77"/>
      <c r="CS61" s="75"/>
      <c r="CT61" s="76"/>
      <c r="CU61" s="76"/>
      <c r="CV61" s="76"/>
      <c r="CW61" s="76"/>
      <c r="CX61" s="76"/>
      <c r="CY61" s="76"/>
      <c r="CZ61" s="77"/>
      <c r="DA61" s="325">
        <v>1</v>
      </c>
      <c r="DB61" s="326"/>
      <c r="DC61" s="326"/>
      <c r="DD61" s="326"/>
      <c r="DE61" s="326"/>
      <c r="DF61" s="326"/>
      <c r="DG61" s="326"/>
      <c r="DH61" s="327"/>
      <c r="DI61" s="75"/>
      <c r="DJ61" s="76"/>
      <c r="DK61" s="76"/>
      <c r="DL61" s="76"/>
      <c r="DM61" s="76"/>
      <c r="DN61" s="76"/>
      <c r="DO61" s="76"/>
      <c r="DP61" s="77"/>
      <c r="DQ61" s="75"/>
      <c r="DR61" s="76"/>
      <c r="DS61" s="76"/>
      <c r="DT61" s="76"/>
      <c r="DU61" s="76"/>
      <c r="DV61" s="76"/>
      <c r="DW61" s="76"/>
      <c r="DX61" s="77"/>
      <c r="DY61" s="325">
        <v>1</v>
      </c>
      <c r="DZ61" s="326"/>
      <c r="EA61" s="326"/>
      <c r="EB61" s="326"/>
      <c r="EC61" s="326"/>
      <c r="ED61" s="326"/>
      <c r="EE61" s="326"/>
      <c r="EF61" s="327"/>
      <c r="EG61" s="325"/>
      <c r="EH61" s="326"/>
      <c r="EI61" s="326"/>
      <c r="EJ61" s="326"/>
      <c r="EK61" s="326"/>
      <c r="EL61" s="326"/>
      <c r="EM61" s="326"/>
      <c r="EN61" s="327"/>
      <c r="EO61" s="75"/>
      <c r="EP61" s="76"/>
      <c r="EQ61" s="76"/>
      <c r="ER61" s="76"/>
      <c r="ES61" s="76"/>
      <c r="ET61" s="76"/>
      <c r="EU61" s="76"/>
      <c r="EV61" s="76"/>
      <c r="EW61" s="76"/>
      <c r="EX61" s="77"/>
    </row>
    <row r="62" spans="1:154" ht="27" customHeight="1" x14ac:dyDescent="0.2">
      <c r="A62" s="315" t="s">
        <v>383</v>
      </c>
      <c r="B62" s="316"/>
      <c r="C62" s="316"/>
      <c r="D62" s="316"/>
      <c r="E62" s="317"/>
      <c r="F62" s="331" t="s">
        <v>275</v>
      </c>
      <c r="G62" s="332"/>
      <c r="H62" s="332"/>
      <c r="I62" s="332"/>
      <c r="J62" s="332"/>
      <c r="K62" s="332"/>
      <c r="L62" s="332"/>
      <c r="M62" s="332"/>
      <c r="N62" s="332"/>
      <c r="O62" s="333"/>
      <c r="P62" s="343" t="s">
        <v>384</v>
      </c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5"/>
      <c r="AE62" s="78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80"/>
      <c r="AT62" s="81"/>
      <c r="AU62" s="82"/>
      <c r="AV62" s="82"/>
      <c r="AW62" s="82"/>
      <c r="AX62" s="82"/>
      <c r="AY62" s="82"/>
      <c r="AZ62" s="82"/>
      <c r="BA62" s="82"/>
      <c r="BB62" s="83"/>
      <c r="BC62" s="331">
        <v>10</v>
      </c>
      <c r="BD62" s="332"/>
      <c r="BE62" s="332"/>
      <c r="BF62" s="332"/>
      <c r="BG62" s="332"/>
      <c r="BH62" s="332"/>
      <c r="BI62" s="332"/>
      <c r="BJ62" s="333"/>
      <c r="BK62" s="81"/>
      <c r="BL62" s="82"/>
      <c r="BM62" s="82"/>
      <c r="BN62" s="82"/>
      <c r="BO62" s="82"/>
      <c r="BP62" s="82"/>
      <c r="BQ62" s="82"/>
      <c r="BR62" s="82"/>
      <c r="BS62" s="83"/>
      <c r="BT62" s="75"/>
      <c r="BU62" s="76"/>
      <c r="BV62" s="76"/>
      <c r="BW62" s="76"/>
      <c r="BX62" s="76"/>
      <c r="BY62" s="76"/>
      <c r="BZ62" s="76"/>
      <c r="CA62" s="77"/>
      <c r="CB62" s="324">
        <f t="shared" si="0"/>
        <v>1</v>
      </c>
      <c r="CC62" s="324"/>
      <c r="CD62" s="324"/>
      <c r="CE62" s="324"/>
      <c r="CF62" s="324"/>
      <c r="CG62" s="324"/>
      <c r="CH62" s="324"/>
      <c r="CI62" s="324"/>
      <c r="CJ62" s="324"/>
      <c r="CK62" s="75"/>
      <c r="CL62" s="76"/>
      <c r="CM62" s="76"/>
      <c r="CN62" s="76"/>
      <c r="CO62" s="76"/>
      <c r="CP62" s="76"/>
      <c r="CQ62" s="76"/>
      <c r="CR62" s="77"/>
      <c r="CS62" s="75"/>
      <c r="CT62" s="76"/>
      <c r="CU62" s="76"/>
      <c r="CV62" s="76"/>
      <c r="CW62" s="76"/>
      <c r="CX62" s="76"/>
      <c r="CY62" s="76"/>
      <c r="CZ62" s="77"/>
      <c r="DA62" s="325">
        <v>1</v>
      </c>
      <c r="DB62" s="326"/>
      <c r="DC62" s="326"/>
      <c r="DD62" s="326"/>
      <c r="DE62" s="326"/>
      <c r="DF62" s="326"/>
      <c r="DG62" s="326"/>
      <c r="DH62" s="327"/>
      <c r="DI62" s="75"/>
      <c r="DJ62" s="76"/>
      <c r="DK62" s="76"/>
      <c r="DL62" s="76"/>
      <c r="DM62" s="76"/>
      <c r="DN62" s="76"/>
      <c r="DO62" s="76"/>
      <c r="DP62" s="77"/>
      <c r="DQ62" s="75"/>
      <c r="DR62" s="76"/>
      <c r="DS62" s="76"/>
      <c r="DT62" s="76"/>
      <c r="DU62" s="76"/>
      <c r="DV62" s="76"/>
      <c r="DW62" s="76"/>
      <c r="DX62" s="77"/>
      <c r="DY62" s="325">
        <v>1</v>
      </c>
      <c r="DZ62" s="326"/>
      <c r="EA62" s="326"/>
      <c r="EB62" s="326"/>
      <c r="EC62" s="326"/>
      <c r="ED62" s="326"/>
      <c r="EE62" s="326"/>
      <c r="EF62" s="327"/>
      <c r="EG62" s="325"/>
      <c r="EH62" s="326"/>
      <c r="EI62" s="326"/>
      <c r="EJ62" s="326"/>
      <c r="EK62" s="326"/>
      <c r="EL62" s="326"/>
      <c r="EM62" s="326"/>
      <c r="EN62" s="327"/>
      <c r="EO62" s="75"/>
      <c r="EP62" s="76"/>
      <c r="EQ62" s="76"/>
      <c r="ER62" s="76"/>
      <c r="ES62" s="76"/>
      <c r="ET62" s="76"/>
      <c r="EU62" s="76"/>
      <c r="EV62" s="76"/>
      <c r="EW62" s="76"/>
      <c r="EX62" s="77"/>
    </row>
    <row r="63" spans="1:154" ht="27" customHeight="1" x14ac:dyDescent="0.2">
      <c r="A63" s="315" t="s">
        <v>385</v>
      </c>
      <c r="B63" s="316"/>
      <c r="C63" s="316"/>
      <c r="D63" s="316"/>
      <c r="E63" s="317"/>
      <c r="F63" s="331" t="s">
        <v>275</v>
      </c>
      <c r="G63" s="332"/>
      <c r="H63" s="332"/>
      <c r="I63" s="332"/>
      <c r="J63" s="332"/>
      <c r="K63" s="332"/>
      <c r="L63" s="332"/>
      <c r="M63" s="332"/>
      <c r="N63" s="332"/>
      <c r="O63" s="333"/>
      <c r="P63" s="343" t="s">
        <v>386</v>
      </c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5"/>
      <c r="AE63" s="78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80"/>
      <c r="AT63" s="81"/>
      <c r="AU63" s="82"/>
      <c r="AV63" s="82"/>
      <c r="AW63" s="82"/>
      <c r="AX63" s="82"/>
      <c r="AY63" s="82"/>
      <c r="AZ63" s="82"/>
      <c r="BA63" s="82"/>
      <c r="BB63" s="83"/>
      <c r="BC63" s="331">
        <v>10</v>
      </c>
      <c r="BD63" s="332"/>
      <c r="BE63" s="332"/>
      <c r="BF63" s="332"/>
      <c r="BG63" s="332"/>
      <c r="BH63" s="332"/>
      <c r="BI63" s="332"/>
      <c r="BJ63" s="333"/>
      <c r="BK63" s="81"/>
      <c r="BL63" s="82"/>
      <c r="BM63" s="82"/>
      <c r="BN63" s="82"/>
      <c r="BO63" s="82"/>
      <c r="BP63" s="82"/>
      <c r="BQ63" s="82"/>
      <c r="BR63" s="82"/>
      <c r="BS63" s="83"/>
      <c r="BT63" s="75"/>
      <c r="BU63" s="76"/>
      <c r="BV63" s="76"/>
      <c r="BW63" s="76"/>
      <c r="BX63" s="76"/>
      <c r="BY63" s="76"/>
      <c r="BZ63" s="76"/>
      <c r="CA63" s="77"/>
      <c r="CB63" s="324">
        <f t="shared" si="0"/>
        <v>1</v>
      </c>
      <c r="CC63" s="324"/>
      <c r="CD63" s="324"/>
      <c r="CE63" s="324"/>
      <c r="CF63" s="324"/>
      <c r="CG63" s="324"/>
      <c r="CH63" s="324"/>
      <c r="CI63" s="324"/>
      <c r="CJ63" s="324"/>
      <c r="CK63" s="75"/>
      <c r="CL63" s="76"/>
      <c r="CM63" s="76"/>
      <c r="CN63" s="76"/>
      <c r="CO63" s="76"/>
      <c r="CP63" s="76"/>
      <c r="CQ63" s="76"/>
      <c r="CR63" s="77"/>
      <c r="CS63" s="75"/>
      <c r="CT63" s="76"/>
      <c r="CU63" s="76"/>
      <c r="CV63" s="76"/>
      <c r="CW63" s="76"/>
      <c r="CX63" s="76"/>
      <c r="CY63" s="76"/>
      <c r="CZ63" s="77"/>
      <c r="DA63" s="325">
        <v>1</v>
      </c>
      <c r="DB63" s="326"/>
      <c r="DC63" s="326"/>
      <c r="DD63" s="326"/>
      <c r="DE63" s="326"/>
      <c r="DF63" s="326"/>
      <c r="DG63" s="326"/>
      <c r="DH63" s="327"/>
      <c r="DI63" s="75"/>
      <c r="DJ63" s="76"/>
      <c r="DK63" s="76"/>
      <c r="DL63" s="76"/>
      <c r="DM63" s="76"/>
      <c r="DN63" s="76"/>
      <c r="DO63" s="76"/>
      <c r="DP63" s="77"/>
      <c r="DQ63" s="75"/>
      <c r="DR63" s="76"/>
      <c r="DS63" s="76"/>
      <c r="DT63" s="76"/>
      <c r="DU63" s="76"/>
      <c r="DV63" s="76"/>
      <c r="DW63" s="76"/>
      <c r="DX63" s="77"/>
      <c r="DY63" s="325">
        <v>1</v>
      </c>
      <c r="DZ63" s="326"/>
      <c r="EA63" s="326"/>
      <c r="EB63" s="326"/>
      <c r="EC63" s="326"/>
      <c r="ED63" s="326"/>
      <c r="EE63" s="326"/>
      <c r="EF63" s="327"/>
      <c r="EG63" s="325"/>
      <c r="EH63" s="326"/>
      <c r="EI63" s="326"/>
      <c r="EJ63" s="326"/>
      <c r="EK63" s="326"/>
      <c r="EL63" s="326"/>
      <c r="EM63" s="326"/>
      <c r="EN63" s="327"/>
      <c r="EO63" s="75"/>
      <c r="EP63" s="76"/>
      <c r="EQ63" s="76"/>
      <c r="ER63" s="76"/>
      <c r="ES63" s="76"/>
      <c r="ET63" s="76"/>
      <c r="EU63" s="76"/>
      <c r="EV63" s="76"/>
      <c r="EW63" s="76"/>
      <c r="EX63" s="77"/>
    </row>
    <row r="64" spans="1:154" ht="27" customHeight="1" x14ac:dyDescent="0.2">
      <c r="A64" s="315" t="s">
        <v>387</v>
      </c>
      <c r="B64" s="316"/>
      <c r="C64" s="316"/>
      <c r="D64" s="316"/>
      <c r="E64" s="317"/>
      <c r="F64" s="331" t="s">
        <v>275</v>
      </c>
      <c r="G64" s="332"/>
      <c r="H64" s="332"/>
      <c r="I64" s="332"/>
      <c r="J64" s="332"/>
      <c r="K64" s="332"/>
      <c r="L64" s="332"/>
      <c r="M64" s="332"/>
      <c r="N64" s="332"/>
      <c r="O64" s="333"/>
      <c r="P64" s="343" t="s">
        <v>388</v>
      </c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5"/>
      <c r="AE64" s="78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80"/>
      <c r="AT64" s="81"/>
      <c r="AU64" s="82"/>
      <c r="AV64" s="82"/>
      <c r="AW64" s="82"/>
      <c r="AX64" s="82"/>
      <c r="AY64" s="82"/>
      <c r="AZ64" s="82"/>
      <c r="BA64" s="82"/>
      <c r="BB64" s="83"/>
      <c r="BC64" s="331">
        <v>10</v>
      </c>
      <c r="BD64" s="332"/>
      <c r="BE64" s="332"/>
      <c r="BF64" s="332"/>
      <c r="BG64" s="332"/>
      <c r="BH64" s="332"/>
      <c r="BI64" s="332"/>
      <c r="BJ64" s="333"/>
      <c r="BK64" s="81"/>
      <c r="BL64" s="82"/>
      <c r="BM64" s="82"/>
      <c r="BN64" s="82"/>
      <c r="BO64" s="82"/>
      <c r="BP64" s="82"/>
      <c r="BQ64" s="82"/>
      <c r="BR64" s="82"/>
      <c r="BS64" s="83"/>
      <c r="BT64" s="75"/>
      <c r="BU64" s="76"/>
      <c r="BV64" s="76"/>
      <c r="BW64" s="76"/>
      <c r="BX64" s="76"/>
      <c r="BY64" s="76"/>
      <c r="BZ64" s="76"/>
      <c r="CA64" s="77"/>
      <c r="CB64" s="324">
        <f t="shared" si="0"/>
        <v>1</v>
      </c>
      <c r="CC64" s="324"/>
      <c r="CD64" s="324"/>
      <c r="CE64" s="324"/>
      <c r="CF64" s="324"/>
      <c r="CG64" s="324"/>
      <c r="CH64" s="324"/>
      <c r="CI64" s="324"/>
      <c r="CJ64" s="324"/>
      <c r="CK64" s="75"/>
      <c r="CL64" s="76"/>
      <c r="CM64" s="76"/>
      <c r="CN64" s="76"/>
      <c r="CO64" s="76"/>
      <c r="CP64" s="76"/>
      <c r="CQ64" s="76"/>
      <c r="CR64" s="77"/>
      <c r="CS64" s="75"/>
      <c r="CT64" s="76"/>
      <c r="CU64" s="76"/>
      <c r="CV64" s="76"/>
      <c r="CW64" s="76"/>
      <c r="CX64" s="76"/>
      <c r="CY64" s="76"/>
      <c r="CZ64" s="77"/>
      <c r="DA64" s="325">
        <v>1</v>
      </c>
      <c r="DB64" s="326"/>
      <c r="DC64" s="326"/>
      <c r="DD64" s="326"/>
      <c r="DE64" s="326"/>
      <c r="DF64" s="326"/>
      <c r="DG64" s="326"/>
      <c r="DH64" s="327"/>
      <c r="DI64" s="75"/>
      <c r="DJ64" s="76"/>
      <c r="DK64" s="76"/>
      <c r="DL64" s="76"/>
      <c r="DM64" s="76"/>
      <c r="DN64" s="76"/>
      <c r="DO64" s="76"/>
      <c r="DP64" s="77"/>
      <c r="DQ64" s="75"/>
      <c r="DR64" s="76"/>
      <c r="DS64" s="76"/>
      <c r="DT64" s="76"/>
      <c r="DU64" s="76"/>
      <c r="DV64" s="76"/>
      <c r="DW64" s="76"/>
      <c r="DX64" s="77"/>
      <c r="DY64" s="325">
        <v>1</v>
      </c>
      <c r="DZ64" s="326"/>
      <c r="EA64" s="326"/>
      <c r="EB64" s="326"/>
      <c r="EC64" s="326"/>
      <c r="ED64" s="326"/>
      <c r="EE64" s="326"/>
      <c r="EF64" s="327"/>
      <c r="EG64" s="325"/>
      <c r="EH64" s="326"/>
      <c r="EI64" s="326"/>
      <c r="EJ64" s="326"/>
      <c r="EK64" s="326"/>
      <c r="EL64" s="326"/>
      <c r="EM64" s="326"/>
      <c r="EN64" s="327"/>
      <c r="EO64" s="75"/>
      <c r="EP64" s="76"/>
      <c r="EQ64" s="76"/>
      <c r="ER64" s="76"/>
      <c r="ES64" s="76"/>
      <c r="ET64" s="76"/>
      <c r="EU64" s="76"/>
      <c r="EV64" s="76"/>
      <c r="EW64" s="76"/>
      <c r="EX64" s="77"/>
    </row>
    <row r="65" spans="1:154" ht="27" customHeight="1" x14ac:dyDescent="0.2">
      <c r="A65" s="315" t="s">
        <v>389</v>
      </c>
      <c r="B65" s="316"/>
      <c r="C65" s="316"/>
      <c r="D65" s="316"/>
      <c r="E65" s="317"/>
      <c r="F65" s="331" t="s">
        <v>275</v>
      </c>
      <c r="G65" s="332"/>
      <c r="H65" s="332"/>
      <c r="I65" s="332"/>
      <c r="J65" s="332"/>
      <c r="K65" s="332"/>
      <c r="L65" s="332"/>
      <c r="M65" s="332"/>
      <c r="N65" s="332"/>
      <c r="O65" s="333"/>
      <c r="P65" s="343" t="s">
        <v>390</v>
      </c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5"/>
      <c r="AE65" s="78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80"/>
      <c r="AT65" s="81"/>
      <c r="AU65" s="82"/>
      <c r="AV65" s="82"/>
      <c r="AW65" s="82"/>
      <c r="AX65" s="82"/>
      <c r="AY65" s="82"/>
      <c r="AZ65" s="82"/>
      <c r="BA65" s="82"/>
      <c r="BB65" s="83"/>
      <c r="BC65" s="331">
        <v>10</v>
      </c>
      <c r="BD65" s="332"/>
      <c r="BE65" s="332"/>
      <c r="BF65" s="332"/>
      <c r="BG65" s="332"/>
      <c r="BH65" s="332"/>
      <c r="BI65" s="332"/>
      <c r="BJ65" s="333"/>
      <c r="BK65" s="81"/>
      <c r="BL65" s="82"/>
      <c r="BM65" s="82"/>
      <c r="BN65" s="82"/>
      <c r="BO65" s="82"/>
      <c r="BP65" s="82"/>
      <c r="BQ65" s="82"/>
      <c r="BR65" s="82"/>
      <c r="BS65" s="83"/>
      <c r="BT65" s="75"/>
      <c r="BU65" s="76"/>
      <c r="BV65" s="76"/>
      <c r="BW65" s="76"/>
      <c r="BX65" s="76"/>
      <c r="BY65" s="76"/>
      <c r="BZ65" s="76"/>
      <c r="CA65" s="77"/>
      <c r="CB65" s="324">
        <f t="shared" si="0"/>
        <v>1</v>
      </c>
      <c r="CC65" s="324"/>
      <c r="CD65" s="324"/>
      <c r="CE65" s="324"/>
      <c r="CF65" s="324"/>
      <c r="CG65" s="324"/>
      <c r="CH65" s="324"/>
      <c r="CI65" s="324"/>
      <c r="CJ65" s="324"/>
      <c r="CK65" s="75"/>
      <c r="CL65" s="76"/>
      <c r="CM65" s="76"/>
      <c r="CN65" s="76"/>
      <c r="CO65" s="76"/>
      <c r="CP65" s="76"/>
      <c r="CQ65" s="76"/>
      <c r="CR65" s="77"/>
      <c r="CS65" s="75"/>
      <c r="CT65" s="76"/>
      <c r="CU65" s="76"/>
      <c r="CV65" s="76"/>
      <c r="CW65" s="76"/>
      <c r="CX65" s="76"/>
      <c r="CY65" s="76"/>
      <c r="CZ65" s="77"/>
      <c r="DA65" s="325">
        <v>1</v>
      </c>
      <c r="DB65" s="326"/>
      <c r="DC65" s="326"/>
      <c r="DD65" s="326"/>
      <c r="DE65" s="326"/>
      <c r="DF65" s="326"/>
      <c r="DG65" s="326"/>
      <c r="DH65" s="327"/>
      <c r="DI65" s="75"/>
      <c r="DJ65" s="76"/>
      <c r="DK65" s="76"/>
      <c r="DL65" s="76"/>
      <c r="DM65" s="76"/>
      <c r="DN65" s="76"/>
      <c r="DO65" s="76"/>
      <c r="DP65" s="77"/>
      <c r="DQ65" s="75"/>
      <c r="DR65" s="76"/>
      <c r="DS65" s="76"/>
      <c r="DT65" s="76"/>
      <c r="DU65" s="76"/>
      <c r="DV65" s="76"/>
      <c r="DW65" s="76"/>
      <c r="DX65" s="77"/>
      <c r="DY65" s="325">
        <v>1</v>
      </c>
      <c r="DZ65" s="326"/>
      <c r="EA65" s="326"/>
      <c r="EB65" s="326"/>
      <c r="EC65" s="326"/>
      <c r="ED65" s="326"/>
      <c r="EE65" s="326"/>
      <c r="EF65" s="327"/>
      <c r="EG65" s="325"/>
      <c r="EH65" s="326"/>
      <c r="EI65" s="326"/>
      <c r="EJ65" s="326"/>
      <c r="EK65" s="326"/>
      <c r="EL65" s="326"/>
      <c r="EM65" s="326"/>
      <c r="EN65" s="327"/>
      <c r="EO65" s="75"/>
      <c r="EP65" s="76"/>
      <c r="EQ65" s="76"/>
      <c r="ER65" s="76"/>
      <c r="ES65" s="76"/>
      <c r="ET65" s="76"/>
      <c r="EU65" s="76"/>
      <c r="EV65" s="76"/>
      <c r="EW65" s="76"/>
      <c r="EX65" s="77"/>
    </row>
    <row r="66" spans="1:154" ht="27" customHeight="1" x14ac:dyDescent="0.2">
      <c r="A66" s="315" t="s">
        <v>391</v>
      </c>
      <c r="B66" s="316"/>
      <c r="C66" s="316"/>
      <c r="D66" s="316"/>
      <c r="E66" s="317"/>
      <c r="F66" s="331" t="s">
        <v>275</v>
      </c>
      <c r="G66" s="332"/>
      <c r="H66" s="332"/>
      <c r="I66" s="332"/>
      <c r="J66" s="332"/>
      <c r="K66" s="332"/>
      <c r="L66" s="332"/>
      <c r="M66" s="332"/>
      <c r="N66" s="332"/>
      <c r="O66" s="333"/>
      <c r="P66" s="343" t="s">
        <v>392</v>
      </c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5"/>
      <c r="AE66" s="78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80"/>
      <c r="AT66" s="81"/>
      <c r="AU66" s="82"/>
      <c r="AV66" s="82"/>
      <c r="AW66" s="82"/>
      <c r="AX66" s="82"/>
      <c r="AY66" s="82"/>
      <c r="AZ66" s="82"/>
      <c r="BA66" s="82"/>
      <c r="BB66" s="83"/>
      <c r="BC66" s="331">
        <v>10</v>
      </c>
      <c r="BD66" s="332"/>
      <c r="BE66" s="332"/>
      <c r="BF66" s="332"/>
      <c r="BG66" s="332"/>
      <c r="BH66" s="332"/>
      <c r="BI66" s="332"/>
      <c r="BJ66" s="333"/>
      <c r="BK66" s="81"/>
      <c r="BL66" s="82"/>
      <c r="BM66" s="82"/>
      <c r="BN66" s="82"/>
      <c r="BO66" s="82"/>
      <c r="BP66" s="82"/>
      <c r="BQ66" s="82"/>
      <c r="BR66" s="82"/>
      <c r="BS66" s="83"/>
      <c r="BT66" s="75"/>
      <c r="BU66" s="76"/>
      <c r="BV66" s="76"/>
      <c r="BW66" s="76"/>
      <c r="BX66" s="76"/>
      <c r="BY66" s="76"/>
      <c r="BZ66" s="76"/>
      <c r="CA66" s="77"/>
      <c r="CB66" s="324">
        <f t="shared" si="0"/>
        <v>1</v>
      </c>
      <c r="CC66" s="324"/>
      <c r="CD66" s="324"/>
      <c r="CE66" s="324"/>
      <c r="CF66" s="324"/>
      <c r="CG66" s="324"/>
      <c r="CH66" s="324"/>
      <c r="CI66" s="324"/>
      <c r="CJ66" s="324"/>
      <c r="CK66" s="75"/>
      <c r="CL66" s="76"/>
      <c r="CM66" s="76"/>
      <c r="CN66" s="76"/>
      <c r="CO66" s="76"/>
      <c r="CP66" s="76"/>
      <c r="CQ66" s="76"/>
      <c r="CR66" s="77"/>
      <c r="CS66" s="75"/>
      <c r="CT66" s="76"/>
      <c r="CU66" s="76"/>
      <c r="CV66" s="76"/>
      <c r="CW66" s="76"/>
      <c r="CX66" s="76"/>
      <c r="CY66" s="76"/>
      <c r="CZ66" s="77"/>
      <c r="DA66" s="325">
        <v>1</v>
      </c>
      <c r="DB66" s="326"/>
      <c r="DC66" s="326"/>
      <c r="DD66" s="326"/>
      <c r="DE66" s="326"/>
      <c r="DF66" s="326"/>
      <c r="DG66" s="326"/>
      <c r="DH66" s="327"/>
      <c r="DI66" s="75"/>
      <c r="DJ66" s="76"/>
      <c r="DK66" s="76"/>
      <c r="DL66" s="76"/>
      <c r="DM66" s="76"/>
      <c r="DN66" s="76"/>
      <c r="DO66" s="76"/>
      <c r="DP66" s="77"/>
      <c r="DQ66" s="75"/>
      <c r="DR66" s="76"/>
      <c r="DS66" s="76"/>
      <c r="DT66" s="76"/>
      <c r="DU66" s="76"/>
      <c r="DV66" s="76"/>
      <c r="DW66" s="76"/>
      <c r="DX66" s="77"/>
      <c r="DY66" s="325">
        <v>1</v>
      </c>
      <c r="DZ66" s="326"/>
      <c r="EA66" s="326"/>
      <c r="EB66" s="326"/>
      <c r="EC66" s="326"/>
      <c r="ED66" s="326"/>
      <c r="EE66" s="326"/>
      <c r="EF66" s="327"/>
      <c r="EG66" s="325"/>
      <c r="EH66" s="326"/>
      <c r="EI66" s="326"/>
      <c r="EJ66" s="326"/>
      <c r="EK66" s="326"/>
      <c r="EL66" s="326"/>
      <c r="EM66" s="326"/>
      <c r="EN66" s="327"/>
      <c r="EO66" s="75"/>
      <c r="EP66" s="76"/>
      <c r="EQ66" s="76"/>
      <c r="ER66" s="76"/>
      <c r="ES66" s="76"/>
      <c r="ET66" s="76"/>
      <c r="EU66" s="76"/>
      <c r="EV66" s="76"/>
      <c r="EW66" s="76"/>
      <c r="EX66" s="77"/>
    </row>
    <row r="67" spans="1:154" ht="27" customHeight="1" x14ac:dyDescent="0.2">
      <c r="A67" s="315" t="s">
        <v>393</v>
      </c>
      <c r="B67" s="316"/>
      <c r="C67" s="316"/>
      <c r="D67" s="316"/>
      <c r="E67" s="317"/>
      <c r="F67" s="331" t="s">
        <v>275</v>
      </c>
      <c r="G67" s="332"/>
      <c r="H67" s="332"/>
      <c r="I67" s="332"/>
      <c r="J67" s="332"/>
      <c r="K67" s="332"/>
      <c r="L67" s="332"/>
      <c r="M67" s="332"/>
      <c r="N67" s="332"/>
      <c r="O67" s="333"/>
      <c r="P67" s="343" t="s">
        <v>394</v>
      </c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5"/>
      <c r="AE67" s="78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80"/>
      <c r="AT67" s="81"/>
      <c r="AU67" s="82"/>
      <c r="AV67" s="82"/>
      <c r="AW67" s="82"/>
      <c r="AX67" s="82"/>
      <c r="AY67" s="82"/>
      <c r="AZ67" s="82"/>
      <c r="BA67" s="82"/>
      <c r="BB67" s="83"/>
      <c r="BC67" s="331">
        <v>10</v>
      </c>
      <c r="BD67" s="332"/>
      <c r="BE67" s="332"/>
      <c r="BF67" s="332"/>
      <c r="BG67" s="332"/>
      <c r="BH67" s="332"/>
      <c r="BI67" s="332"/>
      <c r="BJ67" s="333"/>
      <c r="BK67" s="81"/>
      <c r="BL67" s="82"/>
      <c r="BM67" s="82"/>
      <c r="BN67" s="82"/>
      <c r="BO67" s="82"/>
      <c r="BP67" s="82"/>
      <c r="BQ67" s="82"/>
      <c r="BR67" s="82"/>
      <c r="BS67" s="83"/>
      <c r="BT67" s="75"/>
      <c r="BU67" s="76"/>
      <c r="BV67" s="76"/>
      <c r="BW67" s="76"/>
      <c r="BX67" s="76"/>
      <c r="BY67" s="76"/>
      <c r="BZ67" s="76"/>
      <c r="CA67" s="77"/>
      <c r="CB67" s="324">
        <f t="shared" si="0"/>
        <v>1</v>
      </c>
      <c r="CC67" s="324"/>
      <c r="CD67" s="324"/>
      <c r="CE67" s="324"/>
      <c r="CF67" s="324"/>
      <c r="CG67" s="324"/>
      <c r="CH67" s="324"/>
      <c r="CI67" s="324"/>
      <c r="CJ67" s="324"/>
      <c r="CK67" s="75"/>
      <c r="CL67" s="76"/>
      <c r="CM67" s="76"/>
      <c r="CN67" s="76"/>
      <c r="CO67" s="76"/>
      <c r="CP67" s="76"/>
      <c r="CQ67" s="76"/>
      <c r="CR67" s="77"/>
      <c r="CS67" s="75"/>
      <c r="CT67" s="76"/>
      <c r="CU67" s="76"/>
      <c r="CV67" s="76"/>
      <c r="CW67" s="76"/>
      <c r="CX67" s="76"/>
      <c r="CY67" s="76"/>
      <c r="CZ67" s="77"/>
      <c r="DA67" s="325">
        <v>1</v>
      </c>
      <c r="DB67" s="326"/>
      <c r="DC67" s="326"/>
      <c r="DD67" s="326"/>
      <c r="DE67" s="326"/>
      <c r="DF67" s="326"/>
      <c r="DG67" s="326"/>
      <c r="DH67" s="327"/>
      <c r="DI67" s="75"/>
      <c r="DJ67" s="76"/>
      <c r="DK67" s="76"/>
      <c r="DL67" s="76"/>
      <c r="DM67" s="76"/>
      <c r="DN67" s="76"/>
      <c r="DO67" s="76"/>
      <c r="DP67" s="77"/>
      <c r="DQ67" s="75"/>
      <c r="DR67" s="76"/>
      <c r="DS67" s="76"/>
      <c r="DT67" s="76"/>
      <c r="DU67" s="76"/>
      <c r="DV67" s="76"/>
      <c r="DW67" s="76"/>
      <c r="DX67" s="77"/>
      <c r="DY67" s="325">
        <v>1</v>
      </c>
      <c r="DZ67" s="326"/>
      <c r="EA67" s="326"/>
      <c r="EB67" s="326"/>
      <c r="EC67" s="326"/>
      <c r="ED67" s="326"/>
      <c r="EE67" s="326"/>
      <c r="EF67" s="327"/>
      <c r="EG67" s="325"/>
      <c r="EH67" s="326"/>
      <c r="EI67" s="326"/>
      <c r="EJ67" s="326"/>
      <c r="EK67" s="326"/>
      <c r="EL67" s="326"/>
      <c r="EM67" s="326"/>
      <c r="EN67" s="327"/>
      <c r="EO67" s="75"/>
      <c r="EP67" s="76"/>
      <c r="EQ67" s="76"/>
      <c r="ER67" s="76"/>
      <c r="ES67" s="76"/>
      <c r="ET67" s="76"/>
      <c r="EU67" s="76"/>
      <c r="EV67" s="76"/>
      <c r="EW67" s="76"/>
      <c r="EX67" s="77"/>
    </row>
    <row r="68" spans="1:154" ht="27" customHeight="1" x14ac:dyDescent="0.2">
      <c r="A68" s="315" t="s">
        <v>395</v>
      </c>
      <c r="B68" s="316"/>
      <c r="C68" s="316"/>
      <c r="D68" s="316"/>
      <c r="E68" s="317"/>
      <c r="F68" s="331" t="s">
        <v>275</v>
      </c>
      <c r="G68" s="332"/>
      <c r="H68" s="332"/>
      <c r="I68" s="332"/>
      <c r="J68" s="332"/>
      <c r="K68" s="332"/>
      <c r="L68" s="332"/>
      <c r="M68" s="332"/>
      <c r="N68" s="332"/>
      <c r="O68" s="333"/>
      <c r="P68" s="343" t="s">
        <v>396</v>
      </c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5"/>
      <c r="AE68" s="78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0"/>
      <c r="AT68" s="81"/>
      <c r="AU68" s="82"/>
      <c r="AV68" s="82"/>
      <c r="AW68" s="82"/>
      <c r="AX68" s="82"/>
      <c r="AY68" s="82"/>
      <c r="AZ68" s="82"/>
      <c r="BA68" s="82"/>
      <c r="BB68" s="83"/>
      <c r="BC68" s="331">
        <v>10</v>
      </c>
      <c r="BD68" s="332"/>
      <c r="BE68" s="332"/>
      <c r="BF68" s="332"/>
      <c r="BG68" s="332"/>
      <c r="BH68" s="332"/>
      <c r="BI68" s="332"/>
      <c r="BJ68" s="333"/>
      <c r="BK68" s="81"/>
      <c r="BL68" s="82"/>
      <c r="BM68" s="82"/>
      <c r="BN68" s="82"/>
      <c r="BO68" s="82"/>
      <c r="BP68" s="82"/>
      <c r="BQ68" s="82"/>
      <c r="BR68" s="82"/>
      <c r="BS68" s="83"/>
      <c r="BT68" s="75"/>
      <c r="BU68" s="76"/>
      <c r="BV68" s="76"/>
      <c r="BW68" s="76"/>
      <c r="BX68" s="76"/>
      <c r="BY68" s="76"/>
      <c r="BZ68" s="76"/>
      <c r="CA68" s="77"/>
      <c r="CB68" s="324">
        <f t="shared" si="0"/>
        <v>1</v>
      </c>
      <c r="CC68" s="324"/>
      <c r="CD68" s="324"/>
      <c r="CE68" s="324"/>
      <c r="CF68" s="324"/>
      <c r="CG68" s="324"/>
      <c r="CH68" s="324"/>
      <c r="CI68" s="324"/>
      <c r="CJ68" s="324"/>
      <c r="CK68" s="75"/>
      <c r="CL68" s="76"/>
      <c r="CM68" s="76"/>
      <c r="CN68" s="76"/>
      <c r="CO68" s="76"/>
      <c r="CP68" s="76"/>
      <c r="CQ68" s="76"/>
      <c r="CR68" s="77"/>
      <c r="CS68" s="75"/>
      <c r="CT68" s="76"/>
      <c r="CU68" s="76"/>
      <c r="CV68" s="76"/>
      <c r="CW68" s="76"/>
      <c r="CX68" s="76"/>
      <c r="CY68" s="76"/>
      <c r="CZ68" s="77"/>
      <c r="DA68" s="325">
        <v>1</v>
      </c>
      <c r="DB68" s="326"/>
      <c r="DC68" s="326"/>
      <c r="DD68" s="326"/>
      <c r="DE68" s="326"/>
      <c r="DF68" s="326"/>
      <c r="DG68" s="326"/>
      <c r="DH68" s="327"/>
      <c r="DI68" s="75"/>
      <c r="DJ68" s="76"/>
      <c r="DK68" s="76"/>
      <c r="DL68" s="76"/>
      <c r="DM68" s="76"/>
      <c r="DN68" s="76"/>
      <c r="DO68" s="76"/>
      <c r="DP68" s="77"/>
      <c r="DQ68" s="75"/>
      <c r="DR68" s="76"/>
      <c r="DS68" s="76"/>
      <c r="DT68" s="76"/>
      <c r="DU68" s="76"/>
      <c r="DV68" s="76"/>
      <c r="DW68" s="76"/>
      <c r="DX68" s="77"/>
      <c r="DY68" s="325">
        <v>1</v>
      </c>
      <c r="DZ68" s="326"/>
      <c r="EA68" s="326"/>
      <c r="EB68" s="326"/>
      <c r="EC68" s="326"/>
      <c r="ED68" s="326"/>
      <c r="EE68" s="326"/>
      <c r="EF68" s="327"/>
      <c r="EG68" s="325"/>
      <c r="EH68" s="326"/>
      <c r="EI68" s="326"/>
      <c r="EJ68" s="326"/>
      <c r="EK68" s="326"/>
      <c r="EL68" s="326"/>
      <c r="EM68" s="326"/>
      <c r="EN68" s="327"/>
      <c r="EO68" s="75"/>
      <c r="EP68" s="76"/>
      <c r="EQ68" s="76"/>
      <c r="ER68" s="76"/>
      <c r="ES68" s="76"/>
      <c r="ET68" s="76"/>
      <c r="EU68" s="76"/>
      <c r="EV68" s="76"/>
      <c r="EW68" s="76"/>
      <c r="EX68" s="77"/>
    </row>
    <row r="69" spans="1:154" ht="27" customHeight="1" x14ac:dyDescent="0.2">
      <c r="A69" s="315" t="s">
        <v>397</v>
      </c>
      <c r="B69" s="316"/>
      <c r="C69" s="316"/>
      <c r="D69" s="316"/>
      <c r="E69" s="317"/>
      <c r="F69" s="331" t="s">
        <v>275</v>
      </c>
      <c r="G69" s="332"/>
      <c r="H69" s="332"/>
      <c r="I69" s="332"/>
      <c r="J69" s="332"/>
      <c r="K69" s="332"/>
      <c r="L69" s="332"/>
      <c r="M69" s="332"/>
      <c r="N69" s="332"/>
      <c r="O69" s="333"/>
      <c r="P69" s="343" t="s">
        <v>398</v>
      </c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5"/>
      <c r="AE69" s="78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80"/>
      <c r="AT69" s="81"/>
      <c r="AU69" s="82"/>
      <c r="AV69" s="82"/>
      <c r="AW69" s="82"/>
      <c r="AX69" s="82"/>
      <c r="AY69" s="82"/>
      <c r="AZ69" s="82"/>
      <c r="BA69" s="82"/>
      <c r="BB69" s="83"/>
      <c r="BC69" s="331">
        <v>10</v>
      </c>
      <c r="BD69" s="332"/>
      <c r="BE69" s="332"/>
      <c r="BF69" s="332"/>
      <c r="BG69" s="332"/>
      <c r="BH69" s="332"/>
      <c r="BI69" s="332"/>
      <c r="BJ69" s="333"/>
      <c r="BK69" s="81"/>
      <c r="BL69" s="82"/>
      <c r="BM69" s="82"/>
      <c r="BN69" s="82"/>
      <c r="BO69" s="82"/>
      <c r="BP69" s="82"/>
      <c r="BQ69" s="82"/>
      <c r="BR69" s="82"/>
      <c r="BS69" s="83"/>
      <c r="BT69" s="75"/>
      <c r="BU69" s="76"/>
      <c r="BV69" s="76"/>
      <c r="BW69" s="76"/>
      <c r="BX69" s="76"/>
      <c r="BY69" s="76"/>
      <c r="BZ69" s="76"/>
      <c r="CA69" s="77"/>
      <c r="CB69" s="324">
        <f t="shared" si="0"/>
        <v>1</v>
      </c>
      <c r="CC69" s="324"/>
      <c r="CD69" s="324"/>
      <c r="CE69" s="324"/>
      <c r="CF69" s="324"/>
      <c r="CG69" s="324"/>
      <c r="CH69" s="324"/>
      <c r="CI69" s="324"/>
      <c r="CJ69" s="324"/>
      <c r="CK69" s="75"/>
      <c r="CL69" s="76"/>
      <c r="CM69" s="76"/>
      <c r="CN69" s="76"/>
      <c r="CO69" s="76"/>
      <c r="CP69" s="76"/>
      <c r="CQ69" s="76"/>
      <c r="CR69" s="77"/>
      <c r="CS69" s="75"/>
      <c r="CT69" s="76"/>
      <c r="CU69" s="76"/>
      <c r="CV69" s="76"/>
      <c r="CW69" s="76"/>
      <c r="CX69" s="76"/>
      <c r="CY69" s="76"/>
      <c r="CZ69" s="77"/>
      <c r="DA69" s="325">
        <v>1</v>
      </c>
      <c r="DB69" s="326"/>
      <c r="DC69" s="326"/>
      <c r="DD69" s="326"/>
      <c r="DE69" s="326"/>
      <c r="DF69" s="326"/>
      <c r="DG69" s="326"/>
      <c r="DH69" s="327"/>
      <c r="DI69" s="75"/>
      <c r="DJ69" s="76"/>
      <c r="DK69" s="76"/>
      <c r="DL69" s="76"/>
      <c r="DM69" s="76"/>
      <c r="DN69" s="76"/>
      <c r="DO69" s="76"/>
      <c r="DP69" s="77"/>
      <c r="DQ69" s="75"/>
      <c r="DR69" s="76"/>
      <c r="DS69" s="76"/>
      <c r="DT69" s="76"/>
      <c r="DU69" s="76"/>
      <c r="DV69" s="76"/>
      <c r="DW69" s="76"/>
      <c r="DX69" s="77"/>
      <c r="DY69" s="325">
        <v>1</v>
      </c>
      <c r="DZ69" s="326"/>
      <c r="EA69" s="326"/>
      <c r="EB69" s="326"/>
      <c r="EC69" s="326"/>
      <c r="ED69" s="326"/>
      <c r="EE69" s="326"/>
      <c r="EF69" s="327"/>
      <c r="EG69" s="325"/>
      <c r="EH69" s="326"/>
      <c r="EI69" s="326"/>
      <c r="EJ69" s="326"/>
      <c r="EK69" s="326"/>
      <c r="EL69" s="326"/>
      <c r="EM69" s="326"/>
      <c r="EN69" s="327"/>
      <c r="EO69" s="75"/>
      <c r="EP69" s="76"/>
      <c r="EQ69" s="76"/>
      <c r="ER69" s="76"/>
      <c r="ES69" s="76"/>
      <c r="ET69" s="76"/>
      <c r="EU69" s="76"/>
      <c r="EV69" s="76"/>
      <c r="EW69" s="76"/>
      <c r="EX69" s="77"/>
    </row>
    <row r="70" spans="1:154" ht="27" customHeight="1" x14ac:dyDescent="0.2">
      <c r="A70" s="315" t="s">
        <v>399</v>
      </c>
      <c r="B70" s="316"/>
      <c r="C70" s="316"/>
      <c r="D70" s="316"/>
      <c r="E70" s="317"/>
      <c r="F70" s="331" t="s">
        <v>275</v>
      </c>
      <c r="G70" s="332"/>
      <c r="H70" s="332"/>
      <c r="I70" s="332"/>
      <c r="J70" s="332"/>
      <c r="K70" s="332"/>
      <c r="L70" s="332"/>
      <c r="M70" s="332"/>
      <c r="N70" s="332"/>
      <c r="O70" s="333"/>
      <c r="P70" s="343" t="s">
        <v>400</v>
      </c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5"/>
      <c r="AE70" s="78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80"/>
      <c r="AT70" s="81"/>
      <c r="AU70" s="82"/>
      <c r="AV70" s="82"/>
      <c r="AW70" s="82"/>
      <c r="AX70" s="82"/>
      <c r="AY70" s="82"/>
      <c r="AZ70" s="82"/>
      <c r="BA70" s="82"/>
      <c r="BB70" s="83"/>
      <c r="BC70" s="331">
        <v>10</v>
      </c>
      <c r="BD70" s="332"/>
      <c r="BE70" s="332"/>
      <c r="BF70" s="332"/>
      <c r="BG70" s="332"/>
      <c r="BH70" s="332"/>
      <c r="BI70" s="332"/>
      <c r="BJ70" s="333"/>
      <c r="BK70" s="81"/>
      <c r="BL70" s="82"/>
      <c r="BM70" s="82"/>
      <c r="BN70" s="82"/>
      <c r="BO70" s="82"/>
      <c r="BP70" s="82"/>
      <c r="BQ70" s="82"/>
      <c r="BR70" s="82"/>
      <c r="BS70" s="83"/>
      <c r="BT70" s="75"/>
      <c r="BU70" s="76"/>
      <c r="BV70" s="76"/>
      <c r="BW70" s="76"/>
      <c r="BX70" s="76"/>
      <c r="BY70" s="76"/>
      <c r="BZ70" s="76"/>
      <c r="CA70" s="77"/>
      <c r="CB70" s="324">
        <f t="shared" si="0"/>
        <v>1</v>
      </c>
      <c r="CC70" s="324"/>
      <c r="CD70" s="324"/>
      <c r="CE70" s="324"/>
      <c r="CF70" s="324"/>
      <c r="CG70" s="324"/>
      <c r="CH70" s="324"/>
      <c r="CI70" s="324"/>
      <c r="CJ70" s="324"/>
      <c r="CK70" s="75"/>
      <c r="CL70" s="76"/>
      <c r="CM70" s="76"/>
      <c r="CN70" s="76"/>
      <c r="CO70" s="76"/>
      <c r="CP70" s="76"/>
      <c r="CQ70" s="76"/>
      <c r="CR70" s="77"/>
      <c r="CS70" s="75"/>
      <c r="CT70" s="76"/>
      <c r="CU70" s="76"/>
      <c r="CV70" s="76"/>
      <c r="CW70" s="76"/>
      <c r="CX70" s="76"/>
      <c r="CY70" s="76"/>
      <c r="CZ70" s="77"/>
      <c r="DA70" s="325">
        <v>1</v>
      </c>
      <c r="DB70" s="326"/>
      <c r="DC70" s="326"/>
      <c r="DD70" s="326"/>
      <c r="DE70" s="326"/>
      <c r="DF70" s="326"/>
      <c r="DG70" s="326"/>
      <c r="DH70" s="327"/>
      <c r="DI70" s="75"/>
      <c r="DJ70" s="76"/>
      <c r="DK70" s="76"/>
      <c r="DL70" s="76"/>
      <c r="DM70" s="76"/>
      <c r="DN70" s="76"/>
      <c r="DO70" s="76"/>
      <c r="DP70" s="77"/>
      <c r="DQ70" s="75"/>
      <c r="DR70" s="76"/>
      <c r="DS70" s="76"/>
      <c r="DT70" s="76"/>
      <c r="DU70" s="76"/>
      <c r="DV70" s="76"/>
      <c r="DW70" s="76"/>
      <c r="DX70" s="77"/>
      <c r="DY70" s="325">
        <v>1</v>
      </c>
      <c r="DZ70" s="326"/>
      <c r="EA70" s="326"/>
      <c r="EB70" s="326"/>
      <c r="EC70" s="326"/>
      <c r="ED70" s="326"/>
      <c r="EE70" s="326"/>
      <c r="EF70" s="327"/>
      <c r="EG70" s="325"/>
      <c r="EH70" s="326"/>
      <c r="EI70" s="326"/>
      <c r="EJ70" s="326"/>
      <c r="EK70" s="326"/>
      <c r="EL70" s="326"/>
      <c r="EM70" s="326"/>
      <c r="EN70" s="327"/>
      <c r="EO70" s="75"/>
      <c r="EP70" s="76"/>
      <c r="EQ70" s="76"/>
      <c r="ER70" s="76"/>
      <c r="ES70" s="76"/>
      <c r="ET70" s="76"/>
      <c r="EU70" s="76"/>
      <c r="EV70" s="76"/>
      <c r="EW70" s="76"/>
      <c r="EX70" s="77"/>
    </row>
    <row r="71" spans="1:154" ht="27" customHeight="1" x14ac:dyDescent="0.2">
      <c r="A71" s="315" t="s">
        <v>401</v>
      </c>
      <c r="B71" s="316"/>
      <c r="C71" s="316"/>
      <c r="D71" s="316"/>
      <c r="E71" s="317"/>
      <c r="F71" s="331" t="s">
        <v>275</v>
      </c>
      <c r="G71" s="332"/>
      <c r="H71" s="332"/>
      <c r="I71" s="332"/>
      <c r="J71" s="332"/>
      <c r="K71" s="332"/>
      <c r="L71" s="332"/>
      <c r="M71" s="332"/>
      <c r="N71" s="332"/>
      <c r="O71" s="333"/>
      <c r="P71" s="343" t="s">
        <v>402</v>
      </c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5"/>
      <c r="AE71" s="78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80"/>
      <c r="AT71" s="81"/>
      <c r="AU71" s="82"/>
      <c r="AV71" s="82"/>
      <c r="AW71" s="82"/>
      <c r="AX71" s="82"/>
      <c r="AY71" s="82"/>
      <c r="AZ71" s="82"/>
      <c r="BA71" s="82"/>
      <c r="BB71" s="83"/>
      <c r="BC71" s="331">
        <v>10</v>
      </c>
      <c r="BD71" s="332"/>
      <c r="BE71" s="332"/>
      <c r="BF71" s="332"/>
      <c r="BG71" s="332"/>
      <c r="BH71" s="332"/>
      <c r="BI71" s="332"/>
      <c r="BJ71" s="333"/>
      <c r="BK71" s="81"/>
      <c r="BL71" s="82"/>
      <c r="BM71" s="82"/>
      <c r="BN71" s="82"/>
      <c r="BO71" s="82"/>
      <c r="BP71" s="82"/>
      <c r="BQ71" s="82"/>
      <c r="BR71" s="82"/>
      <c r="BS71" s="83"/>
      <c r="BT71" s="75"/>
      <c r="BU71" s="76"/>
      <c r="BV71" s="76"/>
      <c r="BW71" s="76"/>
      <c r="BX71" s="76"/>
      <c r="BY71" s="76"/>
      <c r="BZ71" s="76"/>
      <c r="CA71" s="77"/>
      <c r="CB71" s="324">
        <f t="shared" si="0"/>
        <v>1</v>
      </c>
      <c r="CC71" s="324"/>
      <c r="CD71" s="324"/>
      <c r="CE71" s="324"/>
      <c r="CF71" s="324"/>
      <c r="CG71" s="324"/>
      <c r="CH71" s="324"/>
      <c r="CI71" s="324"/>
      <c r="CJ71" s="324"/>
      <c r="CK71" s="75"/>
      <c r="CL71" s="76"/>
      <c r="CM71" s="76"/>
      <c r="CN71" s="76"/>
      <c r="CO71" s="76"/>
      <c r="CP71" s="76"/>
      <c r="CQ71" s="76"/>
      <c r="CR71" s="77"/>
      <c r="CS71" s="75"/>
      <c r="CT71" s="76"/>
      <c r="CU71" s="76"/>
      <c r="CV71" s="76"/>
      <c r="CW71" s="76"/>
      <c r="CX71" s="76"/>
      <c r="CY71" s="76"/>
      <c r="CZ71" s="77"/>
      <c r="DA71" s="325">
        <v>1</v>
      </c>
      <c r="DB71" s="326"/>
      <c r="DC71" s="326"/>
      <c r="DD71" s="326"/>
      <c r="DE71" s="326"/>
      <c r="DF71" s="326"/>
      <c r="DG71" s="326"/>
      <c r="DH71" s="327"/>
      <c r="DI71" s="75"/>
      <c r="DJ71" s="76"/>
      <c r="DK71" s="76"/>
      <c r="DL71" s="76"/>
      <c r="DM71" s="76"/>
      <c r="DN71" s="76"/>
      <c r="DO71" s="76"/>
      <c r="DP71" s="77"/>
      <c r="DQ71" s="75"/>
      <c r="DR71" s="76"/>
      <c r="DS71" s="76"/>
      <c r="DT71" s="76"/>
      <c r="DU71" s="76"/>
      <c r="DV71" s="76"/>
      <c r="DW71" s="76"/>
      <c r="DX71" s="77"/>
      <c r="DY71" s="325">
        <v>1</v>
      </c>
      <c r="DZ71" s="326"/>
      <c r="EA71" s="326"/>
      <c r="EB71" s="326"/>
      <c r="EC71" s="326"/>
      <c r="ED71" s="326"/>
      <c r="EE71" s="326"/>
      <c r="EF71" s="327"/>
      <c r="EG71" s="325"/>
      <c r="EH71" s="326"/>
      <c r="EI71" s="326"/>
      <c r="EJ71" s="326"/>
      <c r="EK71" s="326"/>
      <c r="EL71" s="326"/>
      <c r="EM71" s="326"/>
      <c r="EN71" s="327"/>
      <c r="EO71" s="75"/>
      <c r="EP71" s="76"/>
      <c r="EQ71" s="76"/>
      <c r="ER71" s="76"/>
      <c r="ES71" s="76"/>
      <c r="ET71" s="76"/>
      <c r="EU71" s="76"/>
      <c r="EV71" s="76"/>
      <c r="EW71" s="76"/>
      <c r="EX71" s="77"/>
    </row>
    <row r="72" spans="1:154" ht="27" customHeight="1" x14ac:dyDescent="0.2">
      <c r="A72" s="315" t="s">
        <v>403</v>
      </c>
      <c r="B72" s="316"/>
      <c r="C72" s="316"/>
      <c r="D72" s="316"/>
      <c r="E72" s="317"/>
      <c r="F72" s="331" t="s">
        <v>275</v>
      </c>
      <c r="G72" s="332"/>
      <c r="H72" s="332"/>
      <c r="I72" s="332"/>
      <c r="J72" s="332"/>
      <c r="K72" s="332"/>
      <c r="L72" s="332"/>
      <c r="M72" s="332"/>
      <c r="N72" s="332"/>
      <c r="O72" s="333"/>
      <c r="P72" s="343" t="s">
        <v>404</v>
      </c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5"/>
      <c r="AE72" s="78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80"/>
      <c r="AT72" s="81"/>
      <c r="AU72" s="82"/>
      <c r="AV72" s="82"/>
      <c r="AW72" s="82"/>
      <c r="AX72" s="82"/>
      <c r="AY72" s="82"/>
      <c r="AZ72" s="82"/>
      <c r="BA72" s="82"/>
      <c r="BB72" s="83"/>
      <c r="BC72" s="331">
        <v>10</v>
      </c>
      <c r="BD72" s="332"/>
      <c r="BE72" s="332"/>
      <c r="BF72" s="332"/>
      <c r="BG72" s="332"/>
      <c r="BH72" s="332"/>
      <c r="BI72" s="332"/>
      <c r="BJ72" s="333"/>
      <c r="BK72" s="81"/>
      <c r="BL72" s="82"/>
      <c r="BM72" s="82"/>
      <c r="BN72" s="82"/>
      <c r="BO72" s="82"/>
      <c r="BP72" s="82"/>
      <c r="BQ72" s="82"/>
      <c r="BR72" s="82"/>
      <c r="BS72" s="83"/>
      <c r="BT72" s="75"/>
      <c r="BU72" s="76"/>
      <c r="BV72" s="76"/>
      <c r="BW72" s="76"/>
      <c r="BX72" s="76"/>
      <c r="BY72" s="76"/>
      <c r="BZ72" s="76"/>
      <c r="CA72" s="77"/>
      <c r="CB72" s="324">
        <f t="shared" si="0"/>
        <v>1</v>
      </c>
      <c r="CC72" s="324"/>
      <c r="CD72" s="324"/>
      <c r="CE72" s="324"/>
      <c r="CF72" s="324"/>
      <c r="CG72" s="324"/>
      <c r="CH72" s="324"/>
      <c r="CI72" s="324"/>
      <c r="CJ72" s="324"/>
      <c r="CK72" s="75"/>
      <c r="CL72" s="76"/>
      <c r="CM72" s="76"/>
      <c r="CN72" s="76"/>
      <c r="CO72" s="76"/>
      <c r="CP72" s="76"/>
      <c r="CQ72" s="76"/>
      <c r="CR72" s="77"/>
      <c r="CS72" s="75"/>
      <c r="CT72" s="76"/>
      <c r="CU72" s="76"/>
      <c r="CV72" s="76"/>
      <c r="CW72" s="76"/>
      <c r="CX72" s="76"/>
      <c r="CY72" s="76"/>
      <c r="CZ72" s="77"/>
      <c r="DA72" s="325">
        <v>1</v>
      </c>
      <c r="DB72" s="326"/>
      <c r="DC72" s="326"/>
      <c r="DD72" s="326"/>
      <c r="DE72" s="326"/>
      <c r="DF72" s="326"/>
      <c r="DG72" s="326"/>
      <c r="DH72" s="327"/>
      <c r="DI72" s="75"/>
      <c r="DJ72" s="76"/>
      <c r="DK72" s="76"/>
      <c r="DL72" s="76"/>
      <c r="DM72" s="76"/>
      <c r="DN72" s="76"/>
      <c r="DO72" s="76"/>
      <c r="DP72" s="77"/>
      <c r="DQ72" s="75"/>
      <c r="DR72" s="76"/>
      <c r="DS72" s="76"/>
      <c r="DT72" s="76"/>
      <c r="DU72" s="76"/>
      <c r="DV72" s="76"/>
      <c r="DW72" s="76"/>
      <c r="DX72" s="77"/>
      <c r="DY72" s="325">
        <v>1</v>
      </c>
      <c r="DZ72" s="326"/>
      <c r="EA72" s="326"/>
      <c r="EB72" s="326"/>
      <c r="EC72" s="326"/>
      <c r="ED72" s="326"/>
      <c r="EE72" s="326"/>
      <c r="EF72" s="327"/>
      <c r="EG72" s="325"/>
      <c r="EH72" s="326"/>
      <c r="EI72" s="326"/>
      <c r="EJ72" s="326"/>
      <c r="EK72" s="326"/>
      <c r="EL72" s="326"/>
      <c r="EM72" s="326"/>
      <c r="EN72" s="327"/>
      <c r="EO72" s="75"/>
      <c r="EP72" s="76"/>
      <c r="EQ72" s="76"/>
      <c r="ER72" s="76"/>
      <c r="ES72" s="76"/>
      <c r="ET72" s="76"/>
      <c r="EU72" s="76"/>
      <c r="EV72" s="76"/>
      <c r="EW72" s="76"/>
      <c r="EX72" s="77"/>
    </row>
    <row r="73" spans="1:154" ht="27" customHeight="1" x14ac:dyDescent="0.2">
      <c r="A73" s="315" t="s">
        <v>405</v>
      </c>
      <c r="B73" s="316"/>
      <c r="C73" s="316"/>
      <c r="D73" s="316"/>
      <c r="E73" s="317"/>
      <c r="F73" s="331" t="s">
        <v>275</v>
      </c>
      <c r="G73" s="332"/>
      <c r="H73" s="332"/>
      <c r="I73" s="332"/>
      <c r="J73" s="332"/>
      <c r="K73" s="332"/>
      <c r="L73" s="332"/>
      <c r="M73" s="332"/>
      <c r="N73" s="332"/>
      <c r="O73" s="333"/>
      <c r="P73" s="343" t="s">
        <v>406</v>
      </c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5"/>
      <c r="AE73" s="78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80"/>
      <c r="AT73" s="81"/>
      <c r="AU73" s="82"/>
      <c r="AV73" s="82"/>
      <c r="AW73" s="82"/>
      <c r="AX73" s="82"/>
      <c r="AY73" s="82"/>
      <c r="AZ73" s="82"/>
      <c r="BA73" s="82"/>
      <c r="BB73" s="83"/>
      <c r="BC73" s="331">
        <v>10</v>
      </c>
      <c r="BD73" s="332"/>
      <c r="BE73" s="332"/>
      <c r="BF73" s="332"/>
      <c r="BG73" s="332"/>
      <c r="BH73" s="332"/>
      <c r="BI73" s="332"/>
      <c r="BJ73" s="333"/>
      <c r="BK73" s="81"/>
      <c r="BL73" s="82"/>
      <c r="BM73" s="82"/>
      <c r="BN73" s="82"/>
      <c r="BO73" s="82"/>
      <c r="BP73" s="82"/>
      <c r="BQ73" s="82"/>
      <c r="BR73" s="82"/>
      <c r="BS73" s="83"/>
      <c r="BT73" s="75"/>
      <c r="BU73" s="76"/>
      <c r="BV73" s="76"/>
      <c r="BW73" s="76"/>
      <c r="BX73" s="76"/>
      <c r="BY73" s="76"/>
      <c r="BZ73" s="76"/>
      <c r="CA73" s="77"/>
      <c r="CB73" s="324">
        <f t="shared" si="0"/>
        <v>1</v>
      </c>
      <c r="CC73" s="324"/>
      <c r="CD73" s="324"/>
      <c r="CE73" s="324"/>
      <c r="CF73" s="324"/>
      <c r="CG73" s="324"/>
      <c r="CH73" s="324"/>
      <c r="CI73" s="324"/>
      <c r="CJ73" s="324"/>
      <c r="CK73" s="75"/>
      <c r="CL73" s="76"/>
      <c r="CM73" s="76"/>
      <c r="CN73" s="76"/>
      <c r="CO73" s="76"/>
      <c r="CP73" s="76"/>
      <c r="CQ73" s="76"/>
      <c r="CR73" s="77"/>
      <c r="CS73" s="75"/>
      <c r="CT73" s="76"/>
      <c r="CU73" s="76"/>
      <c r="CV73" s="76"/>
      <c r="CW73" s="76"/>
      <c r="CX73" s="76"/>
      <c r="CY73" s="76"/>
      <c r="CZ73" s="77"/>
      <c r="DA73" s="325">
        <v>1</v>
      </c>
      <c r="DB73" s="326"/>
      <c r="DC73" s="326"/>
      <c r="DD73" s="326"/>
      <c r="DE73" s="326"/>
      <c r="DF73" s="326"/>
      <c r="DG73" s="326"/>
      <c r="DH73" s="327"/>
      <c r="DI73" s="75"/>
      <c r="DJ73" s="76"/>
      <c r="DK73" s="76"/>
      <c r="DL73" s="76"/>
      <c r="DM73" s="76"/>
      <c r="DN73" s="76"/>
      <c r="DO73" s="76"/>
      <c r="DP73" s="77"/>
      <c r="DQ73" s="75"/>
      <c r="DR73" s="76"/>
      <c r="DS73" s="76"/>
      <c r="DT73" s="76"/>
      <c r="DU73" s="76"/>
      <c r="DV73" s="76"/>
      <c r="DW73" s="76"/>
      <c r="DX73" s="77"/>
      <c r="DY73" s="325">
        <v>1</v>
      </c>
      <c r="DZ73" s="326"/>
      <c r="EA73" s="326"/>
      <c r="EB73" s="326"/>
      <c r="EC73" s="326"/>
      <c r="ED73" s="326"/>
      <c r="EE73" s="326"/>
      <c r="EF73" s="327"/>
      <c r="EG73" s="325"/>
      <c r="EH73" s="326"/>
      <c r="EI73" s="326"/>
      <c r="EJ73" s="326"/>
      <c r="EK73" s="326"/>
      <c r="EL73" s="326"/>
      <c r="EM73" s="326"/>
      <c r="EN73" s="327"/>
      <c r="EO73" s="75"/>
      <c r="EP73" s="76"/>
      <c r="EQ73" s="76"/>
      <c r="ER73" s="76"/>
      <c r="ES73" s="76"/>
      <c r="ET73" s="76"/>
      <c r="EU73" s="76"/>
      <c r="EV73" s="76"/>
      <c r="EW73" s="76"/>
      <c r="EX73" s="77"/>
    </row>
    <row r="74" spans="1:154" ht="27" customHeight="1" x14ac:dyDescent="0.2">
      <c r="A74" s="315" t="s">
        <v>407</v>
      </c>
      <c r="B74" s="316"/>
      <c r="C74" s="316"/>
      <c r="D74" s="316"/>
      <c r="E74" s="317"/>
      <c r="F74" s="331" t="s">
        <v>275</v>
      </c>
      <c r="G74" s="332"/>
      <c r="H74" s="332"/>
      <c r="I74" s="332"/>
      <c r="J74" s="332"/>
      <c r="K74" s="332"/>
      <c r="L74" s="332"/>
      <c r="M74" s="332"/>
      <c r="N74" s="332"/>
      <c r="O74" s="333"/>
      <c r="P74" s="343" t="s">
        <v>408</v>
      </c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5"/>
      <c r="AE74" s="78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80"/>
      <c r="AT74" s="81"/>
      <c r="AU74" s="82"/>
      <c r="AV74" s="82"/>
      <c r="AW74" s="82"/>
      <c r="AX74" s="82"/>
      <c r="AY74" s="82"/>
      <c r="AZ74" s="82"/>
      <c r="BA74" s="82"/>
      <c r="BB74" s="83"/>
      <c r="BC74" s="331">
        <v>10</v>
      </c>
      <c r="BD74" s="332"/>
      <c r="BE74" s="332"/>
      <c r="BF74" s="332"/>
      <c r="BG74" s="332"/>
      <c r="BH74" s="332"/>
      <c r="BI74" s="332"/>
      <c r="BJ74" s="333"/>
      <c r="BK74" s="81"/>
      <c r="BL74" s="82"/>
      <c r="BM74" s="82"/>
      <c r="BN74" s="82"/>
      <c r="BO74" s="82"/>
      <c r="BP74" s="82"/>
      <c r="BQ74" s="82"/>
      <c r="BR74" s="82"/>
      <c r="BS74" s="83"/>
      <c r="BT74" s="75"/>
      <c r="BU74" s="76"/>
      <c r="BV74" s="76"/>
      <c r="BW74" s="76"/>
      <c r="BX74" s="76"/>
      <c r="BY74" s="76"/>
      <c r="BZ74" s="76"/>
      <c r="CA74" s="77"/>
      <c r="CB74" s="324">
        <f t="shared" si="0"/>
        <v>1</v>
      </c>
      <c r="CC74" s="324"/>
      <c r="CD74" s="324"/>
      <c r="CE74" s="324"/>
      <c r="CF74" s="324"/>
      <c r="CG74" s="324"/>
      <c r="CH74" s="324"/>
      <c r="CI74" s="324"/>
      <c r="CJ74" s="324"/>
      <c r="CK74" s="75"/>
      <c r="CL74" s="76"/>
      <c r="CM74" s="76"/>
      <c r="CN74" s="76"/>
      <c r="CO74" s="76"/>
      <c r="CP74" s="76"/>
      <c r="CQ74" s="76"/>
      <c r="CR74" s="77"/>
      <c r="CS74" s="75"/>
      <c r="CT74" s="76"/>
      <c r="CU74" s="76"/>
      <c r="CV74" s="76"/>
      <c r="CW74" s="76"/>
      <c r="CX74" s="76"/>
      <c r="CY74" s="76"/>
      <c r="CZ74" s="77"/>
      <c r="DA74" s="325">
        <v>1</v>
      </c>
      <c r="DB74" s="326"/>
      <c r="DC74" s="326"/>
      <c r="DD74" s="326"/>
      <c r="DE74" s="326"/>
      <c r="DF74" s="326"/>
      <c r="DG74" s="326"/>
      <c r="DH74" s="327"/>
      <c r="DI74" s="75"/>
      <c r="DJ74" s="76"/>
      <c r="DK74" s="76"/>
      <c r="DL74" s="76"/>
      <c r="DM74" s="76"/>
      <c r="DN74" s="76"/>
      <c r="DO74" s="76"/>
      <c r="DP74" s="77"/>
      <c r="DQ74" s="75"/>
      <c r="DR74" s="76"/>
      <c r="DS74" s="76"/>
      <c r="DT74" s="76"/>
      <c r="DU74" s="76"/>
      <c r="DV74" s="76"/>
      <c r="DW74" s="76"/>
      <c r="DX74" s="77"/>
      <c r="DY74" s="325">
        <v>1</v>
      </c>
      <c r="DZ74" s="326"/>
      <c r="EA74" s="326"/>
      <c r="EB74" s="326"/>
      <c r="EC74" s="326"/>
      <c r="ED74" s="326"/>
      <c r="EE74" s="326"/>
      <c r="EF74" s="327"/>
      <c r="EG74" s="325"/>
      <c r="EH74" s="326"/>
      <c r="EI74" s="326"/>
      <c r="EJ74" s="326"/>
      <c r="EK74" s="326"/>
      <c r="EL74" s="326"/>
      <c r="EM74" s="326"/>
      <c r="EN74" s="327"/>
      <c r="EO74" s="75"/>
      <c r="EP74" s="76"/>
      <c r="EQ74" s="76"/>
      <c r="ER74" s="76"/>
      <c r="ES74" s="76"/>
      <c r="ET74" s="76"/>
      <c r="EU74" s="76"/>
      <c r="EV74" s="76"/>
      <c r="EW74" s="76"/>
      <c r="EX74" s="77"/>
    </row>
    <row r="75" spans="1:154" ht="27" customHeight="1" x14ac:dyDescent="0.2">
      <c r="A75" s="315" t="s">
        <v>409</v>
      </c>
      <c r="B75" s="316"/>
      <c r="C75" s="316"/>
      <c r="D75" s="316"/>
      <c r="E75" s="317"/>
      <c r="F75" s="331" t="s">
        <v>275</v>
      </c>
      <c r="G75" s="332"/>
      <c r="H75" s="332"/>
      <c r="I75" s="332"/>
      <c r="J75" s="332"/>
      <c r="K75" s="332"/>
      <c r="L75" s="332"/>
      <c r="M75" s="332"/>
      <c r="N75" s="332"/>
      <c r="O75" s="333"/>
      <c r="P75" s="343" t="s">
        <v>410</v>
      </c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5"/>
      <c r="AE75" s="78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80"/>
      <c r="AT75" s="81"/>
      <c r="AU75" s="82"/>
      <c r="AV75" s="82"/>
      <c r="AW75" s="82"/>
      <c r="AX75" s="82"/>
      <c r="AY75" s="82"/>
      <c r="AZ75" s="82"/>
      <c r="BA75" s="82"/>
      <c r="BB75" s="83"/>
      <c r="BC75" s="331">
        <v>10</v>
      </c>
      <c r="BD75" s="332"/>
      <c r="BE75" s="332"/>
      <c r="BF75" s="332"/>
      <c r="BG75" s="332"/>
      <c r="BH75" s="332"/>
      <c r="BI75" s="332"/>
      <c r="BJ75" s="333"/>
      <c r="BK75" s="81"/>
      <c r="BL75" s="82"/>
      <c r="BM75" s="82"/>
      <c r="BN75" s="82"/>
      <c r="BO75" s="82"/>
      <c r="BP75" s="82"/>
      <c r="BQ75" s="82"/>
      <c r="BR75" s="82"/>
      <c r="BS75" s="83"/>
      <c r="BT75" s="75"/>
      <c r="BU75" s="76"/>
      <c r="BV75" s="76"/>
      <c r="BW75" s="76"/>
      <c r="BX75" s="76"/>
      <c r="BY75" s="76"/>
      <c r="BZ75" s="76"/>
      <c r="CA75" s="77"/>
      <c r="CB75" s="324">
        <f t="shared" si="0"/>
        <v>1</v>
      </c>
      <c r="CC75" s="324"/>
      <c r="CD75" s="324"/>
      <c r="CE75" s="324"/>
      <c r="CF75" s="324"/>
      <c r="CG75" s="324"/>
      <c r="CH75" s="324"/>
      <c r="CI75" s="324"/>
      <c r="CJ75" s="324"/>
      <c r="CK75" s="75"/>
      <c r="CL75" s="76"/>
      <c r="CM75" s="76"/>
      <c r="CN75" s="76"/>
      <c r="CO75" s="76"/>
      <c r="CP75" s="76"/>
      <c r="CQ75" s="76"/>
      <c r="CR75" s="77"/>
      <c r="CS75" s="75"/>
      <c r="CT75" s="76"/>
      <c r="CU75" s="76"/>
      <c r="CV75" s="76"/>
      <c r="CW75" s="76"/>
      <c r="CX75" s="76"/>
      <c r="CY75" s="76"/>
      <c r="CZ75" s="77"/>
      <c r="DA75" s="325">
        <v>1</v>
      </c>
      <c r="DB75" s="326"/>
      <c r="DC75" s="326"/>
      <c r="DD75" s="326"/>
      <c r="DE75" s="326"/>
      <c r="DF75" s="326"/>
      <c r="DG75" s="326"/>
      <c r="DH75" s="327"/>
      <c r="DI75" s="75"/>
      <c r="DJ75" s="76"/>
      <c r="DK75" s="76"/>
      <c r="DL75" s="76"/>
      <c r="DM75" s="76"/>
      <c r="DN75" s="76"/>
      <c r="DO75" s="76"/>
      <c r="DP75" s="77"/>
      <c r="DQ75" s="75"/>
      <c r="DR75" s="76"/>
      <c r="DS75" s="76"/>
      <c r="DT75" s="76"/>
      <c r="DU75" s="76"/>
      <c r="DV75" s="76"/>
      <c r="DW75" s="76"/>
      <c r="DX75" s="77"/>
      <c r="DY75" s="325">
        <v>1</v>
      </c>
      <c r="DZ75" s="326"/>
      <c r="EA75" s="326"/>
      <c r="EB75" s="326"/>
      <c r="EC75" s="326"/>
      <c r="ED75" s="326"/>
      <c r="EE75" s="326"/>
      <c r="EF75" s="327"/>
      <c r="EG75" s="325"/>
      <c r="EH75" s="326"/>
      <c r="EI75" s="326"/>
      <c r="EJ75" s="326"/>
      <c r="EK75" s="326"/>
      <c r="EL75" s="326"/>
      <c r="EM75" s="326"/>
      <c r="EN75" s="327"/>
      <c r="EO75" s="75"/>
      <c r="EP75" s="76"/>
      <c r="EQ75" s="76"/>
      <c r="ER75" s="76"/>
      <c r="ES75" s="76"/>
      <c r="ET75" s="76"/>
      <c r="EU75" s="76"/>
      <c r="EV75" s="76"/>
      <c r="EW75" s="76"/>
      <c r="EX75" s="77"/>
    </row>
    <row r="76" spans="1:154" ht="27" customHeight="1" x14ac:dyDescent="0.2">
      <c r="A76" s="315" t="s">
        <v>411</v>
      </c>
      <c r="B76" s="316"/>
      <c r="C76" s="316"/>
      <c r="D76" s="316"/>
      <c r="E76" s="317"/>
      <c r="F76" s="331" t="s">
        <v>275</v>
      </c>
      <c r="G76" s="332"/>
      <c r="H76" s="332"/>
      <c r="I76" s="332"/>
      <c r="J76" s="332"/>
      <c r="K76" s="332"/>
      <c r="L76" s="332"/>
      <c r="M76" s="332"/>
      <c r="N76" s="332"/>
      <c r="O76" s="333"/>
      <c r="P76" s="343" t="s">
        <v>412</v>
      </c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5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80"/>
      <c r="AT76" s="81"/>
      <c r="AU76" s="82"/>
      <c r="AV76" s="82"/>
      <c r="AW76" s="82"/>
      <c r="AX76" s="82"/>
      <c r="AY76" s="82"/>
      <c r="AZ76" s="82"/>
      <c r="BA76" s="82"/>
      <c r="BB76" s="83"/>
      <c r="BC76" s="331">
        <v>10</v>
      </c>
      <c r="BD76" s="332"/>
      <c r="BE76" s="332"/>
      <c r="BF76" s="332"/>
      <c r="BG76" s="332"/>
      <c r="BH76" s="332"/>
      <c r="BI76" s="332"/>
      <c r="BJ76" s="333"/>
      <c r="BK76" s="81"/>
      <c r="BL76" s="82"/>
      <c r="BM76" s="82"/>
      <c r="BN76" s="82"/>
      <c r="BO76" s="82"/>
      <c r="BP76" s="82"/>
      <c r="BQ76" s="82"/>
      <c r="BR76" s="82"/>
      <c r="BS76" s="83"/>
      <c r="BT76" s="75"/>
      <c r="BU76" s="76"/>
      <c r="BV76" s="76"/>
      <c r="BW76" s="76"/>
      <c r="BX76" s="76"/>
      <c r="BY76" s="76"/>
      <c r="BZ76" s="76"/>
      <c r="CA76" s="77"/>
      <c r="CB76" s="324">
        <f t="shared" ref="CB76:CB111" si="1">CK76+CS76+DA76</f>
        <v>1</v>
      </c>
      <c r="CC76" s="324"/>
      <c r="CD76" s="324"/>
      <c r="CE76" s="324"/>
      <c r="CF76" s="324"/>
      <c r="CG76" s="324"/>
      <c r="CH76" s="324"/>
      <c r="CI76" s="324"/>
      <c r="CJ76" s="324"/>
      <c r="CK76" s="75"/>
      <c r="CL76" s="76"/>
      <c r="CM76" s="76"/>
      <c r="CN76" s="76"/>
      <c r="CO76" s="76"/>
      <c r="CP76" s="76"/>
      <c r="CQ76" s="76"/>
      <c r="CR76" s="77"/>
      <c r="CS76" s="75"/>
      <c r="CT76" s="76"/>
      <c r="CU76" s="76"/>
      <c r="CV76" s="76"/>
      <c r="CW76" s="76"/>
      <c r="CX76" s="76"/>
      <c r="CY76" s="76"/>
      <c r="CZ76" s="77"/>
      <c r="DA76" s="325">
        <v>1</v>
      </c>
      <c r="DB76" s="326"/>
      <c r="DC76" s="326"/>
      <c r="DD76" s="326"/>
      <c r="DE76" s="326"/>
      <c r="DF76" s="326"/>
      <c r="DG76" s="326"/>
      <c r="DH76" s="327"/>
      <c r="DI76" s="75"/>
      <c r="DJ76" s="76"/>
      <c r="DK76" s="76"/>
      <c r="DL76" s="76"/>
      <c r="DM76" s="76"/>
      <c r="DN76" s="76"/>
      <c r="DO76" s="76"/>
      <c r="DP76" s="77"/>
      <c r="DQ76" s="75"/>
      <c r="DR76" s="76"/>
      <c r="DS76" s="76"/>
      <c r="DT76" s="76"/>
      <c r="DU76" s="76"/>
      <c r="DV76" s="76"/>
      <c r="DW76" s="76"/>
      <c r="DX76" s="77"/>
      <c r="DY76" s="325">
        <v>1</v>
      </c>
      <c r="DZ76" s="326"/>
      <c r="EA76" s="326"/>
      <c r="EB76" s="326"/>
      <c r="EC76" s="326"/>
      <c r="ED76" s="326"/>
      <c r="EE76" s="326"/>
      <c r="EF76" s="327"/>
      <c r="EG76" s="325"/>
      <c r="EH76" s="326"/>
      <c r="EI76" s="326"/>
      <c r="EJ76" s="326"/>
      <c r="EK76" s="326"/>
      <c r="EL76" s="326"/>
      <c r="EM76" s="326"/>
      <c r="EN76" s="327"/>
      <c r="EO76" s="75"/>
      <c r="EP76" s="76"/>
      <c r="EQ76" s="76"/>
      <c r="ER76" s="76"/>
      <c r="ES76" s="76"/>
      <c r="ET76" s="76"/>
      <c r="EU76" s="76"/>
      <c r="EV76" s="76"/>
      <c r="EW76" s="76"/>
      <c r="EX76" s="77"/>
    </row>
    <row r="77" spans="1:154" ht="27" customHeight="1" x14ac:dyDescent="0.2">
      <c r="A77" s="315" t="s">
        <v>413</v>
      </c>
      <c r="B77" s="316"/>
      <c r="C77" s="316"/>
      <c r="D77" s="316"/>
      <c r="E77" s="317"/>
      <c r="F77" s="331" t="s">
        <v>275</v>
      </c>
      <c r="G77" s="332"/>
      <c r="H77" s="332"/>
      <c r="I77" s="332"/>
      <c r="J77" s="332"/>
      <c r="K77" s="332"/>
      <c r="L77" s="332"/>
      <c r="M77" s="332"/>
      <c r="N77" s="332"/>
      <c r="O77" s="333"/>
      <c r="P77" s="343" t="s">
        <v>414</v>
      </c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5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80"/>
      <c r="AT77" s="81"/>
      <c r="AU77" s="82"/>
      <c r="AV77" s="82"/>
      <c r="AW77" s="82"/>
      <c r="AX77" s="82"/>
      <c r="AY77" s="82"/>
      <c r="AZ77" s="82"/>
      <c r="BA77" s="82"/>
      <c r="BB77" s="83"/>
      <c r="BC77" s="331">
        <v>10</v>
      </c>
      <c r="BD77" s="332"/>
      <c r="BE77" s="332"/>
      <c r="BF77" s="332"/>
      <c r="BG77" s="332"/>
      <c r="BH77" s="332"/>
      <c r="BI77" s="332"/>
      <c r="BJ77" s="333"/>
      <c r="BK77" s="81"/>
      <c r="BL77" s="82"/>
      <c r="BM77" s="82"/>
      <c r="BN77" s="82"/>
      <c r="BO77" s="82"/>
      <c r="BP77" s="82"/>
      <c r="BQ77" s="82"/>
      <c r="BR77" s="82"/>
      <c r="BS77" s="83"/>
      <c r="BT77" s="75"/>
      <c r="BU77" s="76"/>
      <c r="BV77" s="76"/>
      <c r="BW77" s="76"/>
      <c r="BX77" s="76"/>
      <c r="BY77" s="76"/>
      <c r="BZ77" s="76"/>
      <c r="CA77" s="77"/>
      <c r="CB77" s="324">
        <f t="shared" si="1"/>
        <v>1</v>
      </c>
      <c r="CC77" s="324"/>
      <c r="CD77" s="324"/>
      <c r="CE77" s="324"/>
      <c r="CF77" s="324"/>
      <c r="CG77" s="324"/>
      <c r="CH77" s="324"/>
      <c r="CI77" s="324"/>
      <c r="CJ77" s="324"/>
      <c r="CK77" s="75"/>
      <c r="CL77" s="76"/>
      <c r="CM77" s="76"/>
      <c r="CN77" s="76"/>
      <c r="CO77" s="76"/>
      <c r="CP77" s="76"/>
      <c r="CQ77" s="76"/>
      <c r="CR77" s="77"/>
      <c r="CS77" s="75"/>
      <c r="CT77" s="76"/>
      <c r="CU77" s="76"/>
      <c r="CV77" s="76"/>
      <c r="CW77" s="76"/>
      <c r="CX77" s="76"/>
      <c r="CY77" s="76"/>
      <c r="CZ77" s="77"/>
      <c r="DA77" s="325">
        <v>1</v>
      </c>
      <c r="DB77" s="326"/>
      <c r="DC77" s="326"/>
      <c r="DD77" s="326"/>
      <c r="DE77" s="326"/>
      <c r="DF77" s="326"/>
      <c r="DG77" s="326"/>
      <c r="DH77" s="327"/>
      <c r="DI77" s="75"/>
      <c r="DJ77" s="76"/>
      <c r="DK77" s="76"/>
      <c r="DL77" s="76"/>
      <c r="DM77" s="76"/>
      <c r="DN77" s="76"/>
      <c r="DO77" s="76"/>
      <c r="DP77" s="77"/>
      <c r="DQ77" s="75"/>
      <c r="DR77" s="76"/>
      <c r="DS77" s="76"/>
      <c r="DT77" s="76"/>
      <c r="DU77" s="76"/>
      <c r="DV77" s="76"/>
      <c r="DW77" s="76"/>
      <c r="DX77" s="77"/>
      <c r="DY77" s="325">
        <v>1</v>
      </c>
      <c r="DZ77" s="326"/>
      <c r="EA77" s="326"/>
      <c r="EB77" s="326"/>
      <c r="EC77" s="326"/>
      <c r="ED77" s="326"/>
      <c r="EE77" s="326"/>
      <c r="EF77" s="327"/>
      <c r="EG77" s="325"/>
      <c r="EH77" s="326"/>
      <c r="EI77" s="326"/>
      <c r="EJ77" s="326"/>
      <c r="EK77" s="326"/>
      <c r="EL77" s="326"/>
      <c r="EM77" s="326"/>
      <c r="EN77" s="327"/>
      <c r="EO77" s="75"/>
      <c r="EP77" s="76"/>
      <c r="EQ77" s="76"/>
      <c r="ER77" s="76"/>
      <c r="ES77" s="76"/>
      <c r="ET77" s="76"/>
      <c r="EU77" s="76"/>
      <c r="EV77" s="76"/>
      <c r="EW77" s="76"/>
      <c r="EX77" s="77"/>
    </row>
    <row r="78" spans="1:154" ht="27" customHeight="1" x14ac:dyDescent="0.2">
      <c r="A78" s="315" t="s">
        <v>415</v>
      </c>
      <c r="B78" s="316"/>
      <c r="C78" s="316"/>
      <c r="D78" s="316"/>
      <c r="E78" s="317"/>
      <c r="F78" s="331" t="s">
        <v>275</v>
      </c>
      <c r="G78" s="332"/>
      <c r="H78" s="332"/>
      <c r="I78" s="332"/>
      <c r="J78" s="332"/>
      <c r="K78" s="332"/>
      <c r="L78" s="332"/>
      <c r="M78" s="332"/>
      <c r="N78" s="332"/>
      <c r="O78" s="333"/>
      <c r="P78" s="343" t="s">
        <v>416</v>
      </c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5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80"/>
      <c r="AT78" s="81"/>
      <c r="AU78" s="82"/>
      <c r="AV78" s="82"/>
      <c r="AW78" s="82"/>
      <c r="AX78" s="82"/>
      <c r="AY78" s="82"/>
      <c r="AZ78" s="82"/>
      <c r="BA78" s="82"/>
      <c r="BB78" s="83"/>
      <c r="BC78" s="331">
        <v>10</v>
      </c>
      <c r="BD78" s="332"/>
      <c r="BE78" s="332"/>
      <c r="BF78" s="332"/>
      <c r="BG78" s="332"/>
      <c r="BH78" s="332"/>
      <c r="BI78" s="332"/>
      <c r="BJ78" s="333"/>
      <c r="BK78" s="81"/>
      <c r="BL78" s="82"/>
      <c r="BM78" s="82"/>
      <c r="BN78" s="82"/>
      <c r="BO78" s="82"/>
      <c r="BP78" s="82"/>
      <c r="BQ78" s="82"/>
      <c r="BR78" s="82"/>
      <c r="BS78" s="83"/>
      <c r="BT78" s="75"/>
      <c r="BU78" s="76"/>
      <c r="BV78" s="76"/>
      <c r="BW78" s="76"/>
      <c r="BX78" s="76"/>
      <c r="BY78" s="76"/>
      <c r="BZ78" s="76"/>
      <c r="CA78" s="77"/>
      <c r="CB78" s="324">
        <f t="shared" si="1"/>
        <v>1</v>
      </c>
      <c r="CC78" s="324"/>
      <c r="CD78" s="324"/>
      <c r="CE78" s="324"/>
      <c r="CF78" s="324"/>
      <c r="CG78" s="324"/>
      <c r="CH78" s="324"/>
      <c r="CI78" s="324"/>
      <c r="CJ78" s="324"/>
      <c r="CK78" s="75"/>
      <c r="CL78" s="76"/>
      <c r="CM78" s="76"/>
      <c r="CN78" s="76"/>
      <c r="CO78" s="76"/>
      <c r="CP78" s="76"/>
      <c r="CQ78" s="76"/>
      <c r="CR78" s="77"/>
      <c r="CS78" s="75"/>
      <c r="CT78" s="76"/>
      <c r="CU78" s="76"/>
      <c r="CV78" s="76"/>
      <c r="CW78" s="76"/>
      <c r="CX78" s="76"/>
      <c r="CY78" s="76"/>
      <c r="CZ78" s="77"/>
      <c r="DA78" s="325">
        <v>1</v>
      </c>
      <c r="DB78" s="326"/>
      <c r="DC78" s="326"/>
      <c r="DD78" s="326"/>
      <c r="DE78" s="326"/>
      <c r="DF78" s="326"/>
      <c r="DG78" s="326"/>
      <c r="DH78" s="327"/>
      <c r="DI78" s="75"/>
      <c r="DJ78" s="76"/>
      <c r="DK78" s="76"/>
      <c r="DL78" s="76"/>
      <c r="DM78" s="76"/>
      <c r="DN78" s="76"/>
      <c r="DO78" s="76"/>
      <c r="DP78" s="77"/>
      <c r="DQ78" s="75"/>
      <c r="DR78" s="76"/>
      <c r="DS78" s="76"/>
      <c r="DT78" s="76"/>
      <c r="DU78" s="76"/>
      <c r="DV78" s="76"/>
      <c r="DW78" s="76"/>
      <c r="DX78" s="77"/>
      <c r="DY78" s="325">
        <v>1</v>
      </c>
      <c r="DZ78" s="326"/>
      <c r="EA78" s="326"/>
      <c r="EB78" s="326"/>
      <c r="EC78" s="326"/>
      <c r="ED78" s="326"/>
      <c r="EE78" s="326"/>
      <c r="EF78" s="327"/>
      <c r="EG78" s="325"/>
      <c r="EH78" s="326"/>
      <c r="EI78" s="326"/>
      <c r="EJ78" s="326"/>
      <c r="EK78" s="326"/>
      <c r="EL78" s="326"/>
      <c r="EM78" s="326"/>
      <c r="EN78" s="327"/>
      <c r="EO78" s="75"/>
      <c r="EP78" s="76"/>
      <c r="EQ78" s="76"/>
      <c r="ER78" s="76"/>
      <c r="ES78" s="76"/>
      <c r="ET78" s="76"/>
      <c r="EU78" s="76"/>
      <c r="EV78" s="76"/>
      <c r="EW78" s="76"/>
      <c r="EX78" s="77"/>
    </row>
    <row r="79" spans="1:154" ht="27" customHeight="1" x14ac:dyDescent="0.2">
      <c r="A79" s="315" t="s">
        <v>417</v>
      </c>
      <c r="B79" s="316"/>
      <c r="C79" s="316"/>
      <c r="D79" s="316"/>
      <c r="E79" s="317"/>
      <c r="F79" s="331" t="s">
        <v>275</v>
      </c>
      <c r="G79" s="332"/>
      <c r="H79" s="332"/>
      <c r="I79" s="332"/>
      <c r="J79" s="332"/>
      <c r="K79" s="332"/>
      <c r="L79" s="332"/>
      <c r="M79" s="332"/>
      <c r="N79" s="332"/>
      <c r="O79" s="333"/>
      <c r="P79" s="343" t="s">
        <v>418</v>
      </c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5"/>
      <c r="AE79" s="78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80"/>
      <c r="AT79" s="81"/>
      <c r="AU79" s="82"/>
      <c r="AV79" s="82"/>
      <c r="AW79" s="82"/>
      <c r="AX79" s="82"/>
      <c r="AY79" s="82"/>
      <c r="AZ79" s="82"/>
      <c r="BA79" s="82"/>
      <c r="BB79" s="83"/>
      <c r="BC79" s="331">
        <v>10</v>
      </c>
      <c r="BD79" s="332"/>
      <c r="BE79" s="332"/>
      <c r="BF79" s="332"/>
      <c r="BG79" s="332"/>
      <c r="BH79" s="332"/>
      <c r="BI79" s="332"/>
      <c r="BJ79" s="333"/>
      <c r="BK79" s="81"/>
      <c r="BL79" s="82"/>
      <c r="BM79" s="82"/>
      <c r="BN79" s="82"/>
      <c r="BO79" s="82"/>
      <c r="BP79" s="82"/>
      <c r="BQ79" s="82"/>
      <c r="BR79" s="82"/>
      <c r="BS79" s="83"/>
      <c r="BT79" s="75"/>
      <c r="BU79" s="76"/>
      <c r="BV79" s="76"/>
      <c r="BW79" s="76"/>
      <c r="BX79" s="76"/>
      <c r="BY79" s="76"/>
      <c r="BZ79" s="76"/>
      <c r="CA79" s="77"/>
      <c r="CB79" s="324">
        <f t="shared" si="1"/>
        <v>1</v>
      </c>
      <c r="CC79" s="324"/>
      <c r="CD79" s="324"/>
      <c r="CE79" s="324"/>
      <c r="CF79" s="324"/>
      <c r="CG79" s="324"/>
      <c r="CH79" s="324"/>
      <c r="CI79" s="324"/>
      <c r="CJ79" s="324"/>
      <c r="CK79" s="75"/>
      <c r="CL79" s="76"/>
      <c r="CM79" s="76"/>
      <c r="CN79" s="76"/>
      <c r="CO79" s="76"/>
      <c r="CP79" s="76"/>
      <c r="CQ79" s="76"/>
      <c r="CR79" s="77"/>
      <c r="CS79" s="75"/>
      <c r="CT79" s="76"/>
      <c r="CU79" s="76"/>
      <c r="CV79" s="76"/>
      <c r="CW79" s="76"/>
      <c r="CX79" s="76"/>
      <c r="CY79" s="76"/>
      <c r="CZ79" s="77"/>
      <c r="DA79" s="325">
        <v>1</v>
      </c>
      <c r="DB79" s="326"/>
      <c r="DC79" s="326"/>
      <c r="DD79" s="326"/>
      <c r="DE79" s="326"/>
      <c r="DF79" s="326"/>
      <c r="DG79" s="326"/>
      <c r="DH79" s="327"/>
      <c r="DI79" s="75"/>
      <c r="DJ79" s="76"/>
      <c r="DK79" s="76"/>
      <c r="DL79" s="76"/>
      <c r="DM79" s="76"/>
      <c r="DN79" s="76"/>
      <c r="DO79" s="76"/>
      <c r="DP79" s="77"/>
      <c r="DQ79" s="75"/>
      <c r="DR79" s="76"/>
      <c r="DS79" s="76"/>
      <c r="DT79" s="76"/>
      <c r="DU79" s="76"/>
      <c r="DV79" s="76"/>
      <c r="DW79" s="76"/>
      <c r="DX79" s="77"/>
      <c r="DY79" s="325">
        <v>1</v>
      </c>
      <c r="DZ79" s="326"/>
      <c r="EA79" s="326"/>
      <c r="EB79" s="326"/>
      <c r="EC79" s="326"/>
      <c r="ED79" s="326"/>
      <c r="EE79" s="326"/>
      <c r="EF79" s="327"/>
      <c r="EG79" s="325"/>
      <c r="EH79" s="326"/>
      <c r="EI79" s="326"/>
      <c r="EJ79" s="326"/>
      <c r="EK79" s="326"/>
      <c r="EL79" s="326"/>
      <c r="EM79" s="326"/>
      <c r="EN79" s="327"/>
      <c r="EO79" s="75"/>
      <c r="EP79" s="76"/>
      <c r="EQ79" s="76"/>
      <c r="ER79" s="76"/>
      <c r="ES79" s="76"/>
      <c r="ET79" s="76"/>
      <c r="EU79" s="76"/>
      <c r="EV79" s="76"/>
      <c r="EW79" s="76"/>
      <c r="EX79" s="77"/>
    </row>
    <row r="80" spans="1:154" ht="27" customHeight="1" x14ac:dyDescent="0.2">
      <c r="A80" s="315" t="s">
        <v>419</v>
      </c>
      <c r="B80" s="316"/>
      <c r="C80" s="316"/>
      <c r="D80" s="316"/>
      <c r="E80" s="317"/>
      <c r="F80" s="331" t="s">
        <v>275</v>
      </c>
      <c r="G80" s="332"/>
      <c r="H80" s="332"/>
      <c r="I80" s="332"/>
      <c r="J80" s="332"/>
      <c r="K80" s="332"/>
      <c r="L80" s="332"/>
      <c r="M80" s="332"/>
      <c r="N80" s="332"/>
      <c r="O80" s="333"/>
      <c r="P80" s="343" t="s">
        <v>420</v>
      </c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5"/>
      <c r="AE80" s="78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80"/>
      <c r="AT80" s="81"/>
      <c r="AU80" s="82"/>
      <c r="AV80" s="82"/>
      <c r="AW80" s="82"/>
      <c r="AX80" s="82"/>
      <c r="AY80" s="82"/>
      <c r="AZ80" s="82"/>
      <c r="BA80" s="82"/>
      <c r="BB80" s="83"/>
      <c r="BC80" s="331">
        <v>10</v>
      </c>
      <c r="BD80" s="332"/>
      <c r="BE80" s="332"/>
      <c r="BF80" s="332"/>
      <c r="BG80" s="332"/>
      <c r="BH80" s="332"/>
      <c r="BI80" s="332"/>
      <c r="BJ80" s="333"/>
      <c r="BK80" s="81"/>
      <c r="BL80" s="82"/>
      <c r="BM80" s="82"/>
      <c r="BN80" s="82"/>
      <c r="BO80" s="82"/>
      <c r="BP80" s="82"/>
      <c r="BQ80" s="82"/>
      <c r="BR80" s="82"/>
      <c r="BS80" s="83"/>
      <c r="BT80" s="75"/>
      <c r="BU80" s="76"/>
      <c r="BV80" s="76"/>
      <c r="BW80" s="76"/>
      <c r="BX80" s="76"/>
      <c r="BY80" s="76"/>
      <c r="BZ80" s="76"/>
      <c r="CA80" s="77"/>
      <c r="CB80" s="324">
        <f t="shared" si="1"/>
        <v>1</v>
      </c>
      <c r="CC80" s="324"/>
      <c r="CD80" s="324"/>
      <c r="CE80" s="324"/>
      <c r="CF80" s="324"/>
      <c r="CG80" s="324"/>
      <c r="CH80" s="324"/>
      <c r="CI80" s="324"/>
      <c r="CJ80" s="324"/>
      <c r="CK80" s="75"/>
      <c r="CL80" s="76"/>
      <c r="CM80" s="76"/>
      <c r="CN80" s="76"/>
      <c r="CO80" s="76"/>
      <c r="CP80" s="76"/>
      <c r="CQ80" s="76"/>
      <c r="CR80" s="77"/>
      <c r="CS80" s="75"/>
      <c r="CT80" s="76"/>
      <c r="CU80" s="76"/>
      <c r="CV80" s="76"/>
      <c r="CW80" s="76"/>
      <c r="CX80" s="76"/>
      <c r="CY80" s="76"/>
      <c r="CZ80" s="77"/>
      <c r="DA80" s="325">
        <v>1</v>
      </c>
      <c r="DB80" s="326"/>
      <c r="DC80" s="326"/>
      <c r="DD80" s="326"/>
      <c r="DE80" s="326"/>
      <c r="DF80" s="326"/>
      <c r="DG80" s="326"/>
      <c r="DH80" s="327"/>
      <c r="DI80" s="75"/>
      <c r="DJ80" s="76"/>
      <c r="DK80" s="76"/>
      <c r="DL80" s="76"/>
      <c r="DM80" s="76"/>
      <c r="DN80" s="76"/>
      <c r="DO80" s="76"/>
      <c r="DP80" s="77"/>
      <c r="DQ80" s="75"/>
      <c r="DR80" s="76"/>
      <c r="DS80" s="76"/>
      <c r="DT80" s="76"/>
      <c r="DU80" s="76"/>
      <c r="DV80" s="76"/>
      <c r="DW80" s="76"/>
      <c r="DX80" s="77"/>
      <c r="DY80" s="325">
        <v>1</v>
      </c>
      <c r="DZ80" s="326"/>
      <c r="EA80" s="326"/>
      <c r="EB80" s="326"/>
      <c r="EC80" s="326"/>
      <c r="ED80" s="326"/>
      <c r="EE80" s="326"/>
      <c r="EF80" s="327"/>
      <c r="EG80" s="325"/>
      <c r="EH80" s="326"/>
      <c r="EI80" s="326"/>
      <c r="EJ80" s="326"/>
      <c r="EK80" s="326"/>
      <c r="EL80" s="326"/>
      <c r="EM80" s="326"/>
      <c r="EN80" s="327"/>
      <c r="EO80" s="75"/>
      <c r="EP80" s="76"/>
      <c r="EQ80" s="76"/>
      <c r="ER80" s="76"/>
      <c r="ES80" s="76"/>
      <c r="ET80" s="76"/>
      <c r="EU80" s="76"/>
      <c r="EV80" s="76"/>
      <c r="EW80" s="76"/>
      <c r="EX80" s="77"/>
    </row>
    <row r="81" spans="1:154" ht="27" customHeight="1" x14ac:dyDescent="0.2">
      <c r="A81" s="315" t="s">
        <v>421</v>
      </c>
      <c r="B81" s="316"/>
      <c r="C81" s="316"/>
      <c r="D81" s="316"/>
      <c r="E81" s="317"/>
      <c r="F81" s="331" t="s">
        <v>275</v>
      </c>
      <c r="G81" s="332"/>
      <c r="H81" s="332"/>
      <c r="I81" s="332"/>
      <c r="J81" s="332"/>
      <c r="K81" s="332"/>
      <c r="L81" s="332"/>
      <c r="M81" s="332"/>
      <c r="N81" s="332"/>
      <c r="O81" s="333"/>
      <c r="P81" s="343" t="s">
        <v>422</v>
      </c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5"/>
      <c r="AE81" s="78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80"/>
      <c r="AT81" s="81"/>
      <c r="AU81" s="82"/>
      <c r="AV81" s="82"/>
      <c r="AW81" s="82"/>
      <c r="AX81" s="82"/>
      <c r="AY81" s="82"/>
      <c r="AZ81" s="82"/>
      <c r="BA81" s="82"/>
      <c r="BB81" s="83"/>
      <c r="BC81" s="331">
        <v>10</v>
      </c>
      <c r="BD81" s="332"/>
      <c r="BE81" s="332"/>
      <c r="BF81" s="332"/>
      <c r="BG81" s="332"/>
      <c r="BH81" s="332"/>
      <c r="BI81" s="332"/>
      <c r="BJ81" s="333"/>
      <c r="BK81" s="81"/>
      <c r="BL81" s="82"/>
      <c r="BM81" s="82"/>
      <c r="BN81" s="82"/>
      <c r="BO81" s="82"/>
      <c r="BP81" s="82"/>
      <c r="BQ81" s="82"/>
      <c r="BR81" s="82"/>
      <c r="BS81" s="83"/>
      <c r="BT81" s="75"/>
      <c r="BU81" s="76"/>
      <c r="BV81" s="76"/>
      <c r="BW81" s="76"/>
      <c r="BX81" s="76"/>
      <c r="BY81" s="76"/>
      <c r="BZ81" s="76"/>
      <c r="CA81" s="77"/>
      <c r="CB81" s="324">
        <f t="shared" si="1"/>
        <v>1</v>
      </c>
      <c r="CC81" s="324"/>
      <c r="CD81" s="324"/>
      <c r="CE81" s="324"/>
      <c r="CF81" s="324"/>
      <c r="CG81" s="324"/>
      <c r="CH81" s="324"/>
      <c r="CI81" s="324"/>
      <c r="CJ81" s="324"/>
      <c r="CK81" s="75"/>
      <c r="CL81" s="76"/>
      <c r="CM81" s="76"/>
      <c r="CN81" s="76"/>
      <c r="CO81" s="76"/>
      <c r="CP81" s="76"/>
      <c r="CQ81" s="76"/>
      <c r="CR81" s="77"/>
      <c r="CS81" s="75"/>
      <c r="CT81" s="76"/>
      <c r="CU81" s="76"/>
      <c r="CV81" s="76"/>
      <c r="CW81" s="76"/>
      <c r="CX81" s="76"/>
      <c r="CY81" s="76"/>
      <c r="CZ81" s="77"/>
      <c r="DA81" s="325">
        <v>1</v>
      </c>
      <c r="DB81" s="326"/>
      <c r="DC81" s="326"/>
      <c r="DD81" s="326"/>
      <c r="DE81" s="326"/>
      <c r="DF81" s="326"/>
      <c r="DG81" s="326"/>
      <c r="DH81" s="327"/>
      <c r="DI81" s="75"/>
      <c r="DJ81" s="76"/>
      <c r="DK81" s="76"/>
      <c r="DL81" s="76"/>
      <c r="DM81" s="76"/>
      <c r="DN81" s="76"/>
      <c r="DO81" s="76"/>
      <c r="DP81" s="77"/>
      <c r="DQ81" s="75"/>
      <c r="DR81" s="76"/>
      <c r="DS81" s="76"/>
      <c r="DT81" s="76"/>
      <c r="DU81" s="76"/>
      <c r="DV81" s="76"/>
      <c r="DW81" s="76"/>
      <c r="DX81" s="77"/>
      <c r="DY81" s="325">
        <v>1</v>
      </c>
      <c r="DZ81" s="326"/>
      <c r="EA81" s="326"/>
      <c r="EB81" s="326"/>
      <c r="EC81" s="326"/>
      <c r="ED81" s="326"/>
      <c r="EE81" s="326"/>
      <c r="EF81" s="327"/>
      <c r="EG81" s="325"/>
      <c r="EH81" s="326"/>
      <c r="EI81" s="326"/>
      <c r="EJ81" s="326"/>
      <c r="EK81" s="326"/>
      <c r="EL81" s="326"/>
      <c r="EM81" s="326"/>
      <c r="EN81" s="327"/>
      <c r="EO81" s="75"/>
      <c r="EP81" s="76"/>
      <c r="EQ81" s="76"/>
      <c r="ER81" s="76"/>
      <c r="ES81" s="76"/>
      <c r="ET81" s="76"/>
      <c r="EU81" s="76"/>
      <c r="EV81" s="76"/>
      <c r="EW81" s="76"/>
      <c r="EX81" s="77"/>
    </row>
    <row r="82" spans="1:154" ht="27" customHeight="1" x14ac:dyDescent="0.2">
      <c r="A82" s="315" t="s">
        <v>423</v>
      </c>
      <c r="B82" s="316"/>
      <c r="C82" s="316"/>
      <c r="D82" s="316"/>
      <c r="E82" s="317"/>
      <c r="F82" s="331" t="s">
        <v>275</v>
      </c>
      <c r="G82" s="332"/>
      <c r="H82" s="332"/>
      <c r="I82" s="332"/>
      <c r="J82" s="332"/>
      <c r="K82" s="332"/>
      <c r="L82" s="332"/>
      <c r="M82" s="332"/>
      <c r="N82" s="332"/>
      <c r="O82" s="333"/>
      <c r="P82" s="343" t="s">
        <v>424</v>
      </c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5"/>
      <c r="AE82" s="78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80"/>
      <c r="AT82" s="81"/>
      <c r="AU82" s="82"/>
      <c r="AV82" s="82"/>
      <c r="AW82" s="82"/>
      <c r="AX82" s="82"/>
      <c r="AY82" s="82"/>
      <c r="AZ82" s="82"/>
      <c r="BA82" s="82"/>
      <c r="BB82" s="83"/>
      <c r="BC82" s="331">
        <v>10</v>
      </c>
      <c r="BD82" s="332"/>
      <c r="BE82" s="332"/>
      <c r="BF82" s="332"/>
      <c r="BG82" s="332"/>
      <c r="BH82" s="332"/>
      <c r="BI82" s="332"/>
      <c r="BJ82" s="333"/>
      <c r="BK82" s="81"/>
      <c r="BL82" s="82"/>
      <c r="BM82" s="82"/>
      <c r="BN82" s="82"/>
      <c r="BO82" s="82"/>
      <c r="BP82" s="82"/>
      <c r="BQ82" s="82"/>
      <c r="BR82" s="82"/>
      <c r="BS82" s="83"/>
      <c r="BT82" s="75"/>
      <c r="BU82" s="76"/>
      <c r="BV82" s="76"/>
      <c r="BW82" s="76"/>
      <c r="BX82" s="76"/>
      <c r="BY82" s="76"/>
      <c r="BZ82" s="76"/>
      <c r="CA82" s="77"/>
      <c r="CB82" s="324">
        <f t="shared" si="1"/>
        <v>1</v>
      </c>
      <c r="CC82" s="324"/>
      <c r="CD82" s="324"/>
      <c r="CE82" s="324"/>
      <c r="CF82" s="324"/>
      <c r="CG82" s="324"/>
      <c r="CH82" s="324"/>
      <c r="CI82" s="324"/>
      <c r="CJ82" s="324"/>
      <c r="CK82" s="75"/>
      <c r="CL82" s="76"/>
      <c r="CM82" s="76"/>
      <c r="CN82" s="76"/>
      <c r="CO82" s="76"/>
      <c r="CP82" s="76"/>
      <c r="CQ82" s="76"/>
      <c r="CR82" s="77"/>
      <c r="CS82" s="75"/>
      <c r="CT82" s="76"/>
      <c r="CU82" s="76"/>
      <c r="CV82" s="76"/>
      <c r="CW82" s="76"/>
      <c r="CX82" s="76"/>
      <c r="CY82" s="76"/>
      <c r="CZ82" s="77"/>
      <c r="DA82" s="325">
        <v>1</v>
      </c>
      <c r="DB82" s="326"/>
      <c r="DC82" s="326"/>
      <c r="DD82" s="326"/>
      <c r="DE82" s="326"/>
      <c r="DF82" s="326"/>
      <c r="DG82" s="326"/>
      <c r="DH82" s="327"/>
      <c r="DI82" s="75"/>
      <c r="DJ82" s="76"/>
      <c r="DK82" s="76"/>
      <c r="DL82" s="76"/>
      <c r="DM82" s="76"/>
      <c r="DN82" s="76"/>
      <c r="DO82" s="76"/>
      <c r="DP82" s="77"/>
      <c r="DQ82" s="75"/>
      <c r="DR82" s="76"/>
      <c r="DS82" s="76"/>
      <c r="DT82" s="76"/>
      <c r="DU82" s="76"/>
      <c r="DV82" s="76"/>
      <c r="DW82" s="76"/>
      <c r="DX82" s="77"/>
      <c r="DY82" s="325">
        <v>1</v>
      </c>
      <c r="DZ82" s="326"/>
      <c r="EA82" s="326"/>
      <c r="EB82" s="326"/>
      <c r="EC82" s="326"/>
      <c r="ED82" s="326"/>
      <c r="EE82" s="326"/>
      <c r="EF82" s="327"/>
      <c r="EG82" s="325"/>
      <c r="EH82" s="326"/>
      <c r="EI82" s="326"/>
      <c r="EJ82" s="326"/>
      <c r="EK82" s="326"/>
      <c r="EL82" s="326"/>
      <c r="EM82" s="326"/>
      <c r="EN82" s="327"/>
      <c r="EO82" s="75"/>
      <c r="EP82" s="76"/>
      <c r="EQ82" s="76"/>
      <c r="ER82" s="76"/>
      <c r="ES82" s="76"/>
      <c r="ET82" s="76"/>
      <c r="EU82" s="76"/>
      <c r="EV82" s="76"/>
      <c r="EW82" s="76"/>
      <c r="EX82" s="77"/>
    </row>
    <row r="83" spans="1:154" ht="27" customHeight="1" x14ac:dyDescent="0.2">
      <c r="A83" s="315" t="s">
        <v>425</v>
      </c>
      <c r="B83" s="316"/>
      <c r="C83" s="316"/>
      <c r="D83" s="316"/>
      <c r="E83" s="317"/>
      <c r="F83" s="331" t="s">
        <v>275</v>
      </c>
      <c r="G83" s="332"/>
      <c r="H83" s="332"/>
      <c r="I83" s="332"/>
      <c r="J83" s="332"/>
      <c r="K83" s="332"/>
      <c r="L83" s="332"/>
      <c r="M83" s="332"/>
      <c r="N83" s="332"/>
      <c r="O83" s="333"/>
      <c r="P83" s="343" t="s">
        <v>426</v>
      </c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5"/>
      <c r="AE83" s="78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80"/>
      <c r="AT83" s="81"/>
      <c r="AU83" s="82"/>
      <c r="AV83" s="82"/>
      <c r="AW83" s="82"/>
      <c r="AX83" s="82"/>
      <c r="AY83" s="82"/>
      <c r="AZ83" s="82"/>
      <c r="BA83" s="82"/>
      <c r="BB83" s="83"/>
      <c r="BC83" s="331">
        <v>10</v>
      </c>
      <c r="BD83" s="332"/>
      <c r="BE83" s="332"/>
      <c r="BF83" s="332"/>
      <c r="BG83" s="332"/>
      <c r="BH83" s="332"/>
      <c r="BI83" s="332"/>
      <c r="BJ83" s="333"/>
      <c r="BK83" s="81"/>
      <c r="BL83" s="82"/>
      <c r="BM83" s="82"/>
      <c r="BN83" s="82"/>
      <c r="BO83" s="82"/>
      <c r="BP83" s="82"/>
      <c r="BQ83" s="82"/>
      <c r="BR83" s="82"/>
      <c r="BS83" s="83"/>
      <c r="BT83" s="75"/>
      <c r="BU83" s="76"/>
      <c r="BV83" s="76"/>
      <c r="BW83" s="76"/>
      <c r="BX83" s="76"/>
      <c r="BY83" s="76"/>
      <c r="BZ83" s="76"/>
      <c r="CA83" s="77"/>
      <c r="CB83" s="324">
        <f t="shared" si="1"/>
        <v>1</v>
      </c>
      <c r="CC83" s="324"/>
      <c r="CD83" s="324"/>
      <c r="CE83" s="324"/>
      <c r="CF83" s="324"/>
      <c r="CG83" s="324"/>
      <c r="CH83" s="324"/>
      <c r="CI83" s="324"/>
      <c r="CJ83" s="324"/>
      <c r="CK83" s="75"/>
      <c r="CL83" s="76"/>
      <c r="CM83" s="76"/>
      <c r="CN83" s="76"/>
      <c r="CO83" s="76"/>
      <c r="CP83" s="76"/>
      <c r="CQ83" s="76"/>
      <c r="CR83" s="77"/>
      <c r="CS83" s="75"/>
      <c r="CT83" s="76"/>
      <c r="CU83" s="76"/>
      <c r="CV83" s="76"/>
      <c r="CW83" s="76"/>
      <c r="CX83" s="76"/>
      <c r="CY83" s="76"/>
      <c r="CZ83" s="77"/>
      <c r="DA83" s="325">
        <v>1</v>
      </c>
      <c r="DB83" s="326"/>
      <c r="DC83" s="326"/>
      <c r="DD83" s="326"/>
      <c r="DE83" s="326"/>
      <c r="DF83" s="326"/>
      <c r="DG83" s="326"/>
      <c r="DH83" s="327"/>
      <c r="DI83" s="75"/>
      <c r="DJ83" s="76"/>
      <c r="DK83" s="76"/>
      <c r="DL83" s="76"/>
      <c r="DM83" s="76"/>
      <c r="DN83" s="76"/>
      <c r="DO83" s="76"/>
      <c r="DP83" s="77"/>
      <c r="DQ83" s="75"/>
      <c r="DR83" s="76"/>
      <c r="DS83" s="76"/>
      <c r="DT83" s="76"/>
      <c r="DU83" s="76"/>
      <c r="DV83" s="76"/>
      <c r="DW83" s="76"/>
      <c r="DX83" s="77"/>
      <c r="DY83" s="325">
        <v>1</v>
      </c>
      <c r="DZ83" s="326"/>
      <c r="EA83" s="326"/>
      <c r="EB83" s="326"/>
      <c r="EC83" s="326"/>
      <c r="ED83" s="326"/>
      <c r="EE83" s="326"/>
      <c r="EF83" s="327"/>
      <c r="EG83" s="325"/>
      <c r="EH83" s="326"/>
      <c r="EI83" s="326"/>
      <c r="EJ83" s="326"/>
      <c r="EK83" s="326"/>
      <c r="EL83" s="326"/>
      <c r="EM83" s="326"/>
      <c r="EN83" s="327"/>
      <c r="EO83" s="75"/>
      <c r="EP83" s="76"/>
      <c r="EQ83" s="76"/>
      <c r="ER83" s="76"/>
      <c r="ES83" s="76"/>
      <c r="ET83" s="76"/>
      <c r="EU83" s="76"/>
      <c r="EV83" s="76"/>
      <c r="EW83" s="76"/>
      <c r="EX83" s="77"/>
    </row>
    <row r="84" spans="1:154" ht="27" customHeight="1" x14ac:dyDescent="0.2">
      <c r="A84" s="315" t="s">
        <v>427</v>
      </c>
      <c r="B84" s="316"/>
      <c r="C84" s="316"/>
      <c r="D84" s="316"/>
      <c r="E84" s="317"/>
      <c r="F84" s="331" t="s">
        <v>275</v>
      </c>
      <c r="G84" s="332"/>
      <c r="H84" s="332"/>
      <c r="I84" s="332"/>
      <c r="J84" s="332"/>
      <c r="K84" s="332"/>
      <c r="L84" s="332"/>
      <c r="M84" s="332"/>
      <c r="N84" s="332"/>
      <c r="O84" s="333"/>
      <c r="P84" s="343" t="s">
        <v>428</v>
      </c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5"/>
      <c r="AE84" s="78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80"/>
      <c r="AT84" s="81"/>
      <c r="AU84" s="82"/>
      <c r="AV84" s="82"/>
      <c r="AW84" s="82"/>
      <c r="AX84" s="82"/>
      <c r="AY84" s="82"/>
      <c r="AZ84" s="82"/>
      <c r="BA84" s="82"/>
      <c r="BB84" s="83"/>
      <c r="BC84" s="331">
        <v>10</v>
      </c>
      <c r="BD84" s="332"/>
      <c r="BE84" s="332"/>
      <c r="BF84" s="332"/>
      <c r="BG84" s="332"/>
      <c r="BH84" s="332"/>
      <c r="BI84" s="332"/>
      <c r="BJ84" s="333"/>
      <c r="BK84" s="81"/>
      <c r="BL84" s="82"/>
      <c r="BM84" s="82"/>
      <c r="BN84" s="82"/>
      <c r="BO84" s="82"/>
      <c r="BP84" s="82"/>
      <c r="BQ84" s="82"/>
      <c r="BR84" s="82"/>
      <c r="BS84" s="83"/>
      <c r="BT84" s="75"/>
      <c r="BU84" s="76"/>
      <c r="BV84" s="76"/>
      <c r="BW84" s="76"/>
      <c r="BX84" s="76"/>
      <c r="BY84" s="76"/>
      <c r="BZ84" s="76"/>
      <c r="CA84" s="77"/>
      <c r="CB84" s="324">
        <f t="shared" si="1"/>
        <v>1</v>
      </c>
      <c r="CC84" s="324"/>
      <c r="CD84" s="324"/>
      <c r="CE84" s="324"/>
      <c r="CF84" s="324"/>
      <c r="CG84" s="324"/>
      <c r="CH84" s="324"/>
      <c r="CI84" s="324"/>
      <c r="CJ84" s="324"/>
      <c r="CK84" s="75"/>
      <c r="CL84" s="76"/>
      <c r="CM84" s="76"/>
      <c r="CN84" s="76"/>
      <c r="CO84" s="76"/>
      <c r="CP84" s="76"/>
      <c r="CQ84" s="76"/>
      <c r="CR84" s="77"/>
      <c r="CS84" s="75"/>
      <c r="CT84" s="76"/>
      <c r="CU84" s="76"/>
      <c r="CV84" s="76"/>
      <c r="CW84" s="76"/>
      <c r="CX84" s="76"/>
      <c r="CY84" s="76"/>
      <c r="CZ84" s="77"/>
      <c r="DA84" s="325">
        <v>1</v>
      </c>
      <c r="DB84" s="326"/>
      <c r="DC84" s="326"/>
      <c r="DD84" s="326"/>
      <c r="DE84" s="326"/>
      <c r="DF84" s="326"/>
      <c r="DG84" s="326"/>
      <c r="DH84" s="327"/>
      <c r="DI84" s="75"/>
      <c r="DJ84" s="76"/>
      <c r="DK84" s="76"/>
      <c r="DL84" s="76"/>
      <c r="DM84" s="76"/>
      <c r="DN84" s="76"/>
      <c r="DO84" s="76"/>
      <c r="DP84" s="77"/>
      <c r="DQ84" s="75"/>
      <c r="DR84" s="76"/>
      <c r="DS84" s="76"/>
      <c r="DT84" s="76"/>
      <c r="DU84" s="76"/>
      <c r="DV84" s="76"/>
      <c r="DW84" s="76"/>
      <c r="DX84" s="77"/>
      <c r="DY84" s="325">
        <v>1</v>
      </c>
      <c r="DZ84" s="326"/>
      <c r="EA84" s="326"/>
      <c r="EB84" s="326"/>
      <c r="EC84" s="326"/>
      <c r="ED84" s="326"/>
      <c r="EE84" s="326"/>
      <c r="EF84" s="327"/>
      <c r="EG84" s="325"/>
      <c r="EH84" s="326"/>
      <c r="EI84" s="326"/>
      <c r="EJ84" s="326"/>
      <c r="EK84" s="326"/>
      <c r="EL84" s="326"/>
      <c r="EM84" s="326"/>
      <c r="EN84" s="327"/>
      <c r="EO84" s="75"/>
      <c r="EP84" s="76"/>
      <c r="EQ84" s="76"/>
      <c r="ER84" s="76"/>
      <c r="ES84" s="76"/>
      <c r="ET84" s="76"/>
      <c r="EU84" s="76"/>
      <c r="EV84" s="76"/>
      <c r="EW84" s="76"/>
      <c r="EX84" s="77"/>
    </row>
    <row r="85" spans="1:154" ht="27" customHeight="1" x14ac:dyDescent="0.2">
      <c r="A85" s="315" t="s">
        <v>429</v>
      </c>
      <c r="B85" s="316"/>
      <c r="C85" s="316"/>
      <c r="D85" s="316"/>
      <c r="E85" s="317"/>
      <c r="F85" s="331" t="s">
        <v>275</v>
      </c>
      <c r="G85" s="332"/>
      <c r="H85" s="332"/>
      <c r="I85" s="332"/>
      <c r="J85" s="332"/>
      <c r="K85" s="332"/>
      <c r="L85" s="332"/>
      <c r="M85" s="332"/>
      <c r="N85" s="332"/>
      <c r="O85" s="333"/>
      <c r="P85" s="343" t="s">
        <v>430</v>
      </c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5"/>
      <c r="AE85" s="78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80"/>
      <c r="AT85" s="81"/>
      <c r="AU85" s="82"/>
      <c r="AV85" s="82"/>
      <c r="AW85" s="82"/>
      <c r="AX85" s="82"/>
      <c r="AY85" s="82"/>
      <c r="AZ85" s="82"/>
      <c r="BA85" s="82"/>
      <c r="BB85" s="83"/>
      <c r="BC85" s="331">
        <v>10</v>
      </c>
      <c r="BD85" s="332"/>
      <c r="BE85" s="332"/>
      <c r="BF85" s="332"/>
      <c r="BG85" s="332"/>
      <c r="BH85" s="332"/>
      <c r="BI85" s="332"/>
      <c r="BJ85" s="333"/>
      <c r="BK85" s="81"/>
      <c r="BL85" s="82"/>
      <c r="BM85" s="82"/>
      <c r="BN85" s="82"/>
      <c r="BO85" s="82"/>
      <c r="BP85" s="82"/>
      <c r="BQ85" s="82"/>
      <c r="BR85" s="82"/>
      <c r="BS85" s="83"/>
      <c r="BT85" s="75"/>
      <c r="BU85" s="76"/>
      <c r="BV85" s="76"/>
      <c r="BW85" s="76"/>
      <c r="BX85" s="76"/>
      <c r="BY85" s="76"/>
      <c r="BZ85" s="76"/>
      <c r="CA85" s="77"/>
      <c r="CB85" s="324">
        <f t="shared" si="1"/>
        <v>1</v>
      </c>
      <c r="CC85" s="324"/>
      <c r="CD85" s="324"/>
      <c r="CE85" s="324"/>
      <c r="CF85" s="324"/>
      <c r="CG85" s="324"/>
      <c r="CH85" s="324"/>
      <c r="CI85" s="324"/>
      <c r="CJ85" s="324"/>
      <c r="CK85" s="75"/>
      <c r="CL85" s="76"/>
      <c r="CM85" s="76"/>
      <c r="CN85" s="76"/>
      <c r="CO85" s="76"/>
      <c r="CP85" s="76"/>
      <c r="CQ85" s="76"/>
      <c r="CR85" s="77"/>
      <c r="CS85" s="75"/>
      <c r="CT85" s="76"/>
      <c r="CU85" s="76"/>
      <c r="CV85" s="76"/>
      <c r="CW85" s="76"/>
      <c r="CX85" s="76"/>
      <c r="CY85" s="76"/>
      <c r="CZ85" s="77"/>
      <c r="DA85" s="325">
        <v>1</v>
      </c>
      <c r="DB85" s="326"/>
      <c r="DC85" s="326"/>
      <c r="DD85" s="326"/>
      <c r="DE85" s="326"/>
      <c r="DF85" s="326"/>
      <c r="DG85" s="326"/>
      <c r="DH85" s="327"/>
      <c r="DI85" s="75"/>
      <c r="DJ85" s="76"/>
      <c r="DK85" s="76"/>
      <c r="DL85" s="76"/>
      <c r="DM85" s="76"/>
      <c r="DN85" s="76"/>
      <c r="DO85" s="76"/>
      <c r="DP85" s="77"/>
      <c r="DQ85" s="75"/>
      <c r="DR85" s="76"/>
      <c r="DS85" s="76"/>
      <c r="DT85" s="76"/>
      <c r="DU85" s="76"/>
      <c r="DV85" s="76"/>
      <c r="DW85" s="76"/>
      <c r="DX85" s="77"/>
      <c r="DY85" s="325">
        <v>1</v>
      </c>
      <c r="DZ85" s="326"/>
      <c r="EA85" s="326"/>
      <c r="EB85" s="326"/>
      <c r="EC85" s="326"/>
      <c r="ED85" s="326"/>
      <c r="EE85" s="326"/>
      <c r="EF85" s="327"/>
      <c r="EG85" s="325"/>
      <c r="EH85" s="326"/>
      <c r="EI85" s="326"/>
      <c r="EJ85" s="326"/>
      <c r="EK85" s="326"/>
      <c r="EL85" s="326"/>
      <c r="EM85" s="326"/>
      <c r="EN85" s="327"/>
      <c r="EO85" s="75"/>
      <c r="EP85" s="76"/>
      <c r="EQ85" s="76"/>
      <c r="ER85" s="76"/>
      <c r="ES85" s="76"/>
      <c r="ET85" s="76"/>
      <c r="EU85" s="76"/>
      <c r="EV85" s="76"/>
      <c r="EW85" s="76"/>
      <c r="EX85" s="77"/>
    </row>
    <row r="86" spans="1:154" ht="27" customHeight="1" x14ac:dyDescent="0.2">
      <c r="A86" s="315" t="s">
        <v>431</v>
      </c>
      <c r="B86" s="316"/>
      <c r="C86" s="316"/>
      <c r="D86" s="316"/>
      <c r="E86" s="317"/>
      <c r="F86" s="331" t="s">
        <v>275</v>
      </c>
      <c r="G86" s="332"/>
      <c r="H86" s="332"/>
      <c r="I86" s="332"/>
      <c r="J86" s="332"/>
      <c r="K86" s="332"/>
      <c r="L86" s="332"/>
      <c r="M86" s="332"/>
      <c r="N86" s="332"/>
      <c r="O86" s="333"/>
      <c r="P86" s="343" t="s">
        <v>432</v>
      </c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5"/>
      <c r="AE86" s="7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80"/>
      <c r="AT86" s="81"/>
      <c r="AU86" s="82"/>
      <c r="AV86" s="82"/>
      <c r="AW86" s="82"/>
      <c r="AX86" s="82"/>
      <c r="AY86" s="82"/>
      <c r="AZ86" s="82"/>
      <c r="BA86" s="82"/>
      <c r="BB86" s="83"/>
      <c r="BC86" s="331">
        <v>10</v>
      </c>
      <c r="BD86" s="332"/>
      <c r="BE86" s="332"/>
      <c r="BF86" s="332"/>
      <c r="BG86" s="332"/>
      <c r="BH86" s="332"/>
      <c r="BI86" s="332"/>
      <c r="BJ86" s="333"/>
      <c r="BK86" s="81"/>
      <c r="BL86" s="82"/>
      <c r="BM86" s="82"/>
      <c r="BN86" s="82"/>
      <c r="BO86" s="82"/>
      <c r="BP86" s="82"/>
      <c r="BQ86" s="82"/>
      <c r="BR86" s="82"/>
      <c r="BS86" s="83"/>
      <c r="BT86" s="75"/>
      <c r="BU86" s="76"/>
      <c r="BV86" s="76"/>
      <c r="BW86" s="76"/>
      <c r="BX86" s="76"/>
      <c r="BY86" s="76"/>
      <c r="BZ86" s="76"/>
      <c r="CA86" s="77"/>
      <c r="CB86" s="324">
        <f t="shared" si="1"/>
        <v>1</v>
      </c>
      <c r="CC86" s="324"/>
      <c r="CD86" s="324"/>
      <c r="CE86" s="324"/>
      <c r="CF86" s="324"/>
      <c r="CG86" s="324"/>
      <c r="CH86" s="324"/>
      <c r="CI86" s="324"/>
      <c r="CJ86" s="324"/>
      <c r="CK86" s="75"/>
      <c r="CL86" s="76"/>
      <c r="CM86" s="76"/>
      <c r="CN86" s="76"/>
      <c r="CO86" s="76"/>
      <c r="CP86" s="76"/>
      <c r="CQ86" s="76"/>
      <c r="CR86" s="77"/>
      <c r="CS86" s="75"/>
      <c r="CT86" s="76"/>
      <c r="CU86" s="76"/>
      <c r="CV86" s="76"/>
      <c r="CW86" s="76"/>
      <c r="CX86" s="76"/>
      <c r="CY86" s="76"/>
      <c r="CZ86" s="77"/>
      <c r="DA86" s="325">
        <v>1</v>
      </c>
      <c r="DB86" s="326"/>
      <c r="DC86" s="326"/>
      <c r="DD86" s="326"/>
      <c r="DE86" s="326"/>
      <c r="DF86" s="326"/>
      <c r="DG86" s="326"/>
      <c r="DH86" s="327"/>
      <c r="DI86" s="75"/>
      <c r="DJ86" s="76"/>
      <c r="DK86" s="76"/>
      <c r="DL86" s="76"/>
      <c r="DM86" s="76"/>
      <c r="DN86" s="76"/>
      <c r="DO86" s="76"/>
      <c r="DP86" s="77"/>
      <c r="DQ86" s="75"/>
      <c r="DR86" s="76"/>
      <c r="DS86" s="76"/>
      <c r="DT86" s="76"/>
      <c r="DU86" s="76"/>
      <c r="DV86" s="76"/>
      <c r="DW86" s="76"/>
      <c r="DX86" s="77"/>
      <c r="DY86" s="325">
        <v>1</v>
      </c>
      <c r="DZ86" s="326"/>
      <c r="EA86" s="326"/>
      <c r="EB86" s="326"/>
      <c r="EC86" s="326"/>
      <c r="ED86" s="326"/>
      <c r="EE86" s="326"/>
      <c r="EF86" s="327"/>
      <c r="EG86" s="325"/>
      <c r="EH86" s="326"/>
      <c r="EI86" s="326"/>
      <c r="EJ86" s="326"/>
      <c r="EK86" s="326"/>
      <c r="EL86" s="326"/>
      <c r="EM86" s="326"/>
      <c r="EN86" s="327"/>
      <c r="EO86" s="75"/>
      <c r="EP86" s="76"/>
      <c r="EQ86" s="76"/>
      <c r="ER86" s="76"/>
      <c r="ES86" s="76"/>
      <c r="ET86" s="76"/>
      <c r="EU86" s="76"/>
      <c r="EV86" s="76"/>
      <c r="EW86" s="76"/>
      <c r="EX86" s="77"/>
    </row>
    <row r="87" spans="1:154" ht="27" customHeight="1" x14ac:dyDescent="0.2">
      <c r="A87" s="315" t="s">
        <v>433</v>
      </c>
      <c r="B87" s="316"/>
      <c r="C87" s="316"/>
      <c r="D87" s="316"/>
      <c r="E87" s="317"/>
      <c r="F87" s="331" t="s">
        <v>275</v>
      </c>
      <c r="G87" s="332"/>
      <c r="H87" s="332"/>
      <c r="I87" s="332"/>
      <c r="J87" s="332"/>
      <c r="K87" s="332"/>
      <c r="L87" s="332"/>
      <c r="M87" s="332"/>
      <c r="N87" s="332"/>
      <c r="O87" s="333"/>
      <c r="P87" s="343" t="s">
        <v>434</v>
      </c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5"/>
      <c r="AE87" s="7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80"/>
      <c r="AT87" s="81"/>
      <c r="AU87" s="82"/>
      <c r="AV87" s="82"/>
      <c r="AW87" s="82"/>
      <c r="AX87" s="82"/>
      <c r="AY87" s="82"/>
      <c r="AZ87" s="82"/>
      <c r="BA87" s="82"/>
      <c r="BB87" s="83"/>
      <c r="BC87" s="331">
        <v>10</v>
      </c>
      <c r="BD87" s="332"/>
      <c r="BE87" s="332"/>
      <c r="BF87" s="332"/>
      <c r="BG87" s="332"/>
      <c r="BH87" s="332"/>
      <c r="BI87" s="332"/>
      <c r="BJ87" s="333"/>
      <c r="BK87" s="81"/>
      <c r="BL87" s="82"/>
      <c r="BM87" s="82"/>
      <c r="BN87" s="82"/>
      <c r="BO87" s="82"/>
      <c r="BP87" s="82"/>
      <c r="BQ87" s="82"/>
      <c r="BR87" s="82"/>
      <c r="BS87" s="83"/>
      <c r="BT87" s="75"/>
      <c r="BU87" s="76"/>
      <c r="BV87" s="76"/>
      <c r="BW87" s="76"/>
      <c r="BX87" s="76"/>
      <c r="BY87" s="76"/>
      <c r="BZ87" s="76"/>
      <c r="CA87" s="77"/>
      <c r="CB87" s="324">
        <f t="shared" si="1"/>
        <v>1</v>
      </c>
      <c r="CC87" s="324"/>
      <c r="CD87" s="324"/>
      <c r="CE87" s="324"/>
      <c r="CF87" s="324"/>
      <c r="CG87" s="324"/>
      <c r="CH87" s="324"/>
      <c r="CI87" s="324"/>
      <c r="CJ87" s="324"/>
      <c r="CK87" s="75"/>
      <c r="CL87" s="76"/>
      <c r="CM87" s="76"/>
      <c r="CN87" s="76"/>
      <c r="CO87" s="76"/>
      <c r="CP87" s="76"/>
      <c r="CQ87" s="76"/>
      <c r="CR87" s="77"/>
      <c r="CS87" s="75"/>
      <c r="CT87" s="76"/>
      <c r="CU87" s="76"/>
      <c r="CV87" s="76"/>
      <c r="CW87" s="76"/>
      <c r="CX87" s="76"/>
      <c r="CY87" s="76"/>
      <c r="CZ87" s="77"/>
      <c r="DA87" s="325">
        <v>1</v>
      </c>
      <c r="DB87" s="326"/>
      <c r="DC87" s="326"/>
      <c r="DD87" s="326"/>
      <c r="DE87" s="326"/>
      <c r="DF87" s="326"/>
      <c r="DG87" s="326"/>
      <c r="DH87" s="327"/>
      <c r="DI87" s="75"/>
      <c r="DJ87" s="76"/>
      <c r="DK87" s="76"/>
      <c r="DL87" s="76"/>
      <c r="DM87" s="76"/>
      <c r="DN87" s="76"/>
      <c r="DO87" s="76"/>
      <c r="DP87" s="77"/>
      <c r="DQ87" s="75"/>
      <c r="DR87" s="76"/>
      <c r="DS87" s="76"/>
      <c r="DT87" s="76"/>
      <c r="DU87" s="76"/>
      <c r="DV87" s="76"/>
      <c r="DW87" s="76"/>
      <c r="DX87" s="77"/>
      <c r="DY87" s="325">
        <v>1</v>
      </c>
      <c r="DZ87" s="326"/>
      <c r="EA87" s="326"/>
      <c r="EB87" s="326"/>
      <c r="EC87" s="326"/>
      <c r="ED87" s="326"/>
      <c r="EE87" s="326"/>
      <c r="EF87" s="327"/>
      <c r="EG87" s="325"/>
      <c r="EH87" s="326"/>
      <c r="EI87" s="326"/>
      <c r="EJ87" s="326"/>
      <c r="EK87" s="326"/>
      <c r="EL87" s="326"/>
      <c r="EM87" s="326"/>
      <c r="EN87" s="327"/>
      <c r="EO87" s="75"/>
      <c r="EP87" s="76"/>
      <c r="EQ87" s="76"/>
      <c r="ER87" s="76"/>
      <c r="ES87" s="76"/>
      <c r="ET87" s="76"/>
      <c r="EU87" s="76"/>
      <c r="EV87" s="76"/>
      <c r="EW87" s="76"/>
      <c r="EX87" s="77"/>
    </row>
    <row r="88" spans="1:154" ht="27" customHeight="1" x14ac:dyDescent="0.2">
      <c r="A88" s="315" t="s">
        <v>435</v>
      </c>
      <c r="B88" s="316"/>
      <c r="C88" s="316"/>
      <c r="D88" s="316"/>
      <c r="E88" s="317"/>
      <c r="F88" s="331" t="s">
        <v>275</v>
      </c>
      <c r="G88" s="332"/>
      <c r="H88" s="332"/>
      <c r="I88" s="332"/>
      <c r="J88" s="332"/>
      <c r="K88" s="332"/>
      <c r="L88" s="332"/>
      <c r="M88" s="332"/>
      <c r="N88" s="332"/>
      <c r="O88" s="333"/>
      <c r="P88" s="343" t="s">
        <v>436</v>
      </c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5"/>
      <c r="AE88" s="7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80"/>
      <c r="AT88" s="81"/>
      <c r="AU88" s="82"/>
      <c r="AV88" s="82"/>
      <c r="AW88" s="82"/>
      <c r="AX88" s="82"/>
      <c r="AY88" s="82"/>
      <c r="AZ88" s="82"/>
      <c r="BA88" s="82"/>
      <c r="BB88" s="83"/>
      <c r="BC88" s="331">
        <v>10</v>
      </c>
      <c r="BD88" s="332"/>
      <c r="BE88" s="332"/>
      <c r="BF88" s="332"/>
      <c r="BG88" s="332"/>
      <c r="BH88" s="332"/>
      <c r="BI88" s="332"/>
      <c r="BJ88" s="333"/>
      <c r="BK88" s="81"/>
      <c r="BL88" s="82"/>
      <c r="BM88" s="82"/>
      <c r="BN88" s="82"/>
      <c r="BO88" s="82"/>
      <c r="BP88" s="82"/>
      <c r="BQ88" s="82"/>
      <c r="BR88" s="82"/>
      <c r="BS88" s="83"/>
      <c r="BT88" s="75"/>
      <c r="BU88" s="76"/>
      <c r="BV88" s="76"/>
      <c r="BW88" s="76"/>
      <c r="BX88" s="76"/>
      <c r="BY88" s="76"/>
      <c r="BZ88" s="76"/>
      <c r="CA88" s="77"/>
      <c r="CB88" s="324">
        <f t="shared" si="1"/>
        <v>1</v>
      </c>
      <c r="CC88" s="324"/>
      <c r="CD88" s="324"/>
      <c r="CE88" s="324"/>
      <c r="CF88" s="324"/>
      <c r="CG88" s="324"/>
      <c r="CH88" s="324"/>
      <c r="CI88" s="324"/>
      <c r="CJ88" s="324"/>
      <c r="CK88" s="75"/>
      <c r="CL88" s="76"/>
      <c r="CM88" s="76"/>
      <c r="CN88" s="76"/>
      <c r="CO88" s="76"/>
      <c r="CP88" s="76"/>
      <c r="CQ88" s="76"/>
      <c r="CR88" s="77"/>
      <c r="CS88" s="75"/>
      <c r="CT88" s="76"/>
      <c r="CU88" s="76"/>
      <c r="CV88" s="76"/>
      <c r="CW88" s="76"/>
      <c r="CX88" s="76"/>
      <c r="CY88" s="76"/>
      <c r="CZ88" s="77"/>
      <c r="DA88" s="325">
        <v>1</v>
      </c>
      <c r="DB88" s="326"/>
      <c r="DC88" s="326"/>
      <c r="DD88" s="326"/>
      <c r="DE88" s="326"/>
      <c r="DF88" s="326"/>
      <c r="DG88" s="326"/>
      <c r="DH88" s="327"/>
      <c r="DI88" s="75"/>
      <c r="DJ88" s="76"/>
      <c r="DK88" s="76"/>
      <c r="DL88" s="76"/>
      <c r="DM88" s="76"/>
      <c r="DN88" s="76"/>
      <c r="DO88" s="76"/>
      <c r="DP88" s="77"/>
      <c r="DQ88" s="75"/>
      <c r="DR88" s="76"/>
      <c r="DS88" s="76"/>
      <c r="DT88" s="76"/>
      <c r="DU88" s="76"/>
      <c r="DV88" s="76"/>
      <c r="DW88" s="76"/>
      <c r="DX88" s="77"/>
      <c r="DY88" s="325">
        <v>1</v>
      </c>
      <c r="DZ88" s="326"/>
      <c r="EA88" s="326"/>
      <c r="EB88" s="326"/>
      <c r="EC88" s="326"/>
      <c r="ED88" s="326"/>
      <c r="EE88" s="326"/>
      <c r="EF88" s="327"/>
      <c r="EG88" s="325"/>
      <c r="EH88" s="326"/>
      <c r="EI88" s="326"/>
      <c r="EJ88" s="326"/>
      <c r="EK88" s="326"/>
      <c r="EL88" s="326"/>
      <c r="EM88" s="326"/>
      <c r="EN88" s="327"/>
      <c r="EO88" s="75"/>
      <c r="EP88" s="76"/>
      <c r="EQ88" s="76"/>
      <c r="ER88" s="76"/>
      <c r="ES88" s="76"/>
      <c r="ET88" s="76"/>
      <c r="EU88" s="76"/>
      <c r="EV88" s="76"/>
      <c r="EW88" s="76"/>
      <c r="EX88" s="77"/>
    </row>
    <row r="89" spans="1:154" ht="27" customHeight="1" x14ac:dyDescent="0.2">
      <c r="A89" s="315" t="s">
        <v>437</v>
      </c>
      <c r="B89" s="316"/>
      <c r="C89" s="316"/>
      <c r="D89" s="316"/>
      <c r="E89" s="317"/>
      <c r="F89" s="331" t="s">
        <v>275</v>
      </c>
      <c r="G89" s="332"/>
      <c r="H89" s="332"/>
      <c r="I89" s="332"/>
      <c r="J89" s="332"/>
      <c r="K89" s="332"/>
      <c r="L89" s="332"/>
      <c r="M89" s="332"/>
      <c r="N89" s="332"/>
      <c r="O89" s="333"/>
      <c r="P89" s="343" t="s">
        <v>438</v>
      </c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5"/>
      <c r="AE89" s="7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80"/>
      <c r="AT89" s="81"/>
      <c r="AU89" s="82"/>
      <c r="AV89" s="82"/>
      <c r="AW89" s="82"/>
      <c r="AX89" s="82"/>
      <c r="AY89" s="82"/>
      <c r="AZ89" s="82"/>
      <c r="BA89" s="82"/>
      <c r="BB89" s="83"/>
      <c r="BC89" s="331">
        <v>10</v>
      </c>
      <c r="BD89" s="332"/>
      <c r="BE89" s="332"/>
      <c r="BF89" s="332"/>
      <c r="BG89" s="332"/>
      <c r="BH89" s="332"/>
      <c r="BI89" s="332"/>
      <c r="BJ89" s="333"/>
      <c r="BK89" s="81"/>
      <c r="BL89" s="82"/>
      <c r="BM89" s="82"/>
      <c r="BN89" s="82"/>
      <c r="BO89" s="82"/>
      <c r="BP89" s="82"/>
      <c r="BQ89" s="82"/>
      <c r="BR89" s="82"/>
      <c r="BS89" s="83"/>
      <c r="BT89" s="75"/>
      <c r="BU89" s="76"/>
      <c r="BV89" s="76"/>
      <c r="BW89" s="76"/>
      <c r="BX89" s="76"/>
      <c r="BY89" s="76"/>
      <c r="BZ89" s="76"/>
      <c r="CA89" s="77"/>
      <c r="CB89" s="324">
        <f t="shared" si="1"/>
        <v>1</v>
      </c>
      <c r="CC89" s="324"/>
      <c r="CD89" s="324"/>
      <c r="CE89" s="324"/>
      <c r="CF89" s="324"/>
      <c r="CG89" s="324"/>
      <c r="CH89" s="324"/>
      <c r="CI89" s="324"/>
      <c r="CJ89" s="324"/>
      <c r="CK89" s="75"/>
      <c r="CL89" s="76"/>
      <c r="CM89" s="76"/>
      <c r="CN89" s="76"/>
      <c r="CO89" s="76"/>
      <c r="CP89" s="76"/>
      <c r="CQ89" s="76"/>
      <c r="CR89" s="77"/>
      <c r="CS89" s="75"/>
      <c r="CT89" s="76"/>
      <c r="CU89" s="76"/>
      <c r="CV89" s="76"/>
      <c r="CW89" s="76"/>
      <c r="CX89" s="76"/>
      <c r="CY89" s="76"/>
      <c r="CZ89" s="77"/>
      <c r="DA89" s="325">
        <v>1</v>
      </c>
      <c r="DB89" s="326"/>
      <c r="DC89" s="326"/>
      <c r="DD89" s="326"/>
      <c r="DE89" s="326"/>
      <c r="DF89" s="326"/>
      <c r="DG89" s="326"/>
      <c r="DH89" s="327"/>
      <c r="DI89" s="75"/>
      <c r="DJ89" s="76"/>
      <c r="DK89" s="76"/>
      <c r="DL89" s="76"/>
      <c r="DM89" s="76"/>
      <c r="DN89" s="76"/>
      <c r="DO89" s="76"/>
      <c r="DP89" s="77"/>
      <c r="DQ89" s="75"/>
      <c r="DR89" s="76"/>
      <c r="DS89" s="76"/>
      <c r="DT89" s="76"/>
      <c r="DU89" s="76"/>
      <c r="DV89" s="76"/>
      <c r="DW89" s="76"/>
      <c r="DX89" s="77"/>
      <c r="DY89" s="325">
        <v>1</v>
      </c>
      <c r="DZ89" s="326"/>
      <c r="EA89" s="326"/>
      <c r="EB89" s="326"/>
      <c r="EC89" s="326"/>
      <c r="ED89" s="326"/>
      <c r="EE89" s="326"/>
      <c r="EF89" s="327"/>
      <c r="EG89" s="325"/>
      <c r="EH89" s="326"/>
      <c r="EI89" s="326"/>
      <c r="EJ89" s="326"/>
      <c r="EK89" s="326"/>
      <c r="EL89" s="326"/>
      <c r="EM89" s="326"/>
      <c r="EN89" s="327"/>
      <c r="EO89" s="75"/>
      <c r="EP89" s="76"/>
      <c r="EQ89" s="76"/>
      <c r="ER89" s="76"/>
      <c r="ES89" s="76"/>
      <c r="ET89" s="76"/>
      <c r="EU89" s="76"/>
      <c r="EV89" s="76"/>
      <c r="EW89" s="76"/>
      <c r="EX89" s="77"/>
    </row>
    <row r="90" spans="1:154" ht="27" customHeight="1" x14ac:dyDescent="0.2">
      <c r="A90" s="315" t="s">
        <v>439</v>
      </c>
      <c r="B90" s="316"/>
      <c r="C90" s="316"/>
      <c r="D90" s="316"/>
      <c r="E90" s="317"/>
      <c r="F90" s="331" t="s">
        <v>275</v>
      </c>
      <c r="G90" s="332"/>
      <c r="H90" s="332"/>
      <c r="I90" s="332"/>
      <c r="J90" s="332"/>
      <c r="K90" s="332"/>
      <c r="L90" s="332"/>
      <c r="M90" s="332"/>
      <c r="N90" s="332"/>
      <c r="O90" s="333"/>
      <c r="P90" s="343" t="s">
        <v>440</v>
      </c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5"/>
      <c r="AE90" s="7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80"/>
      <c r="AT90" s="81"/>
      <c r="AU90" s="82"/>
      <c r="AV90" s="82"/>
      <c r="AW90" s="82"/>
      <c r="AX90" s="82"/>
      <c r="AY90" s="82"/>
      <c r="AZ90" s="82"/>
      <c r="BA90" s="82"/>
      <c r="BB90" s="83"/>
      <c r="BC90" s="331">
        <v>10</v>
      </c>
      <c r="BD90" s="332"/>
      <c r="BE90" s="332"/>
      <c r="BF90" s="332"/>
      <c r="BG90" s="332"/>
      <c r="BH90" s="332"/>
      <c r="BI90" s="332"/>
      <c r="BJ90" s="333"/>
      <c r="BK90" s="81"/>
      <c r="BL90" s="82"/>
      <c r="BM90" s="82"/>
      <c r="BN90" s="82"/>
      <c r="BO90" s="82"/>
      <c r="BP90" s="82"/>
      <c r="BQ90" s="82"/>
      <c r="BR90" s="82"/>
      <c r="BS90" s="83"/>
      <c r="BT90" s="75"/>
      <c r="BU90" s="76"/>
      <c r="BV90" s="76"/>
      <c r="BW90" s="76"/>
      <c r="BX90" s="76"/>
      <c r="BY90" s="76"/>
      <c r="BZ90" s="76"/>
      <c r="CA90" s="77"/>
      <c r="CB90" s="324">
        <f t="shared" si="1"/>
        <v>1</v>
      </c>
      <c r="CC90" s="324"/>
      <c r="CD90" s="324"/>
      <c r="CE90" s="324"/>
      <c r="CF90" s="324"/>
      <c r="CG90" s="324"/>
      <c r="CH90" s="324"/>
      <c r="CI90" s="324"/>
      <c r="CJ90" s="324"/>
      <c r="CK90" s="75"/>
      <c r="CL90" s="76"/>
      <c r="CM90" s="76"/>
      <c r="CN90" s="76"/>
      <c r="CO90" s="76"/>
      <c r="CP90" s="76"/>
      <c r="CQ90" s="76"/>
      <c r="CR90" s="77"/>
      <c r="CS90" s="75"/>
      <c r="CT90" s="76"/>
      <c r="CU90" s="76"/>
      <c r="CV90" s="76"/>
      <c r="CW90" s="76"/>
      <c r="CX90" s="76"/>
      <c r="CY90" s="76"/>
      <c r="CZ90" s="77"/>
      <c r="DA90" s="325">
        <v>1</v>
      </c>
      <c r="DB90" s="326"/>
      <c r="DC90" s="326"/>
      <c r="DD90" s="326"/>
      <c r="DE90" s="326"/>
      <c r="DF90" s="326"/>
      <c r="DG90" s="326"/>
      <c r="DH90" s="327"/>
      <c r="DI90" s="75"/>
      <c r="DJ90" s="76"/>
      <c r="DK90" s="76"/>
      <c r="DL90" s="76"/>
      <c r="DM90" s="76"/>
      <c r="DN90" s="76"/>
      <c r="DO90" s="76"/>
      <c r="DP90" s="77"/>
      <c r="DQ90" s="75"/>
      <c r="DR90" s="76"/>
      <c r="DS90" s="76"/>
      <c r="DT90" s="76"/>
      <c r="DU90" s="76"/>
      <c r="DV90" s="76"/>
      <c r="DW90" s="76"/>
      <c r="DX90" s="77"/>
      <c r="DY90" s="325">
        <v>1</v>
      </c>
      <c r="DZ90" s="326"/>
      <c r="EA90" s="326"/>
      <c r="EB90" s="326"/>
      <c r="EC90" s="326"/>
      <c r="ED90" s="326"/>
      <c r="EE90" s="326"/>
      <c r="EF90" s="327"/>
      <c r="EG90" s="325"/>
      <c r="EH90" s="326"/>
      <c r="EI90" s="326"/>
      <c r="EJ90" s="326"/>
      <c r="EK90" s="326"/>
      <c r="EL90" s="326"/>
      <c r="EM90" s="326"/>
      <c r="EN90" s="327"/>
      <c r="EO90" s="75"/>
      <c r="EP90" s="76"/>
      <c r="EQ90" s="76"/>
      <c r="ER90" s="76"/>
      <c r="ES90" s="76"/>
      <c r="ET90" s="76"/>
      <c r="EU90" s="76"/>
      <c r="EV90" s="76"/>
      <c r="EW90" s="76"/>
      <c r="EX90" s="77"/>
    </row>
    <row r="91" spans="1:154" ht="27" customHeight="1" x14ac:dyDescent="0.2">
      <c r="A91" s="315" t="s">
        <v>441</v>
      </c>
      <c r="B91" s="316"/>
      <c r="C91" s="316"/>
      <c r="D91" s="316"/>
      <c r="E91" s="317"/>
      <c r="F91" s="331" t="s">
        <v>275</v>
      </c>
      <c r="G91" s="332"/>
      <c r="H91" s="332"/>
      <c r="I91" s="332"/>
      <c r="J91" s="332"/>
      <c r="K91" s="332"/>
      <c r="L91" s="332"/>
      <c r="M91" s="332"/>
      <c r="N91" s="332"/>
      <c r="O91" s="333"/>
      <c r="P91" s="346" t="s">
        <v>442</v>
      </c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7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80"/>
      <c r="AT91" s="81"/>
      <c r="AU91" s="82"/>
      <c r="AV91" s="82"/>
      <c r="AW91" s="82"/>
      <c r="AX91" s="82"/>
      <c r="AY91" s="82"/>
      <c r="AZ91" s="82"/>
      <c r="BA91" s="82"/>
      <c r="BB91" s="83"/>
      <c r="BC91" s="331">
        <v>10</v>
      </c>
      <c r="BD91" s="332"/>
      <c r="BE91" s="332"/>
      <c r="BF91" s="332"/>
      <c r="BG91" s="332"/>
      <c r="BH91" s="332"/>
      <c r="BI91" s="332"/>
      <c r="BJ91" s="333"/>
      <c r="BK91" s="81"/>
      <c r="BL91" s="82"/>
      <c r="BM91" s="82"/>
      <c r="BN91" s="82"/>
      <c r="BO91" s="82"/>
      <c r="BP91" s="82"/>
      <c r="BQ91" s="82"/>
      <c r="BR91" s="82"/>
      <c r="BS91" s="83"/>
      <c r="BT91" s="75"/>
      <c r="BU91" s="76"/>
      <c r="BV91" s="76"/>
      <c r="BW91" s="76"/>
      <c r="BX91" s="76"/>
      <c r="BY91" s="76"/>
      <c r="BZ91" s="76"/>
      <c r="CA91" s="77"/>
      <c r="CB91" s="324">
        <f t="shared" si="1"/>
        <v>1</v>
      </c>
      <c r="CC91" s="324"/>
      <c r="CD91" s="324"/>
      <c r="CE91" s="324"/>
      <c r="CF91" s="324"/>
      <c r="CG91" s="324"/>
      <c r="CH91" s="324"/>
      <c r="CI91" s="324"/>
      <c r="CJ91" s="324"/>
      <c r="CK91" s="75"/>
      <c r="CL91" s="76"/>
      <c r="CM91" s="76"/>
      <c r="CN91" s="76"/>
      <c r="CO91" s="76"/>
      <c r="CP91" s="76"/>
      <c r="CQ91" s="76"/>
      <c r="CR91" s="77"/>
      <c r="CS91" s="75"/>
      <c r="CT91" s="76"/>
      <c r="CU91" s="76"/>
      <c r="CV91" s="76"/>
      <c r="CW91" s="76"/>
      <c r="CX91" s="76"/>
      <c r="CY91" s="76"/>
      <c r="CZ91" s="77"/>
      <c r="DA91" s="325">
        <v>1</v>
      </c>
      <c r="DB91" s="326"/>
      <c r="DC91" s="326"/>
      <c r="DD91" s="326"/>
      <c r="DE91" s="326"/>
      <c r="DF91" s="326"/>
      <c r="DG91" s="326"/>
      <c r="DH91" s="327"/>
      <c r="DI91" s="75"/>
      <c r="DJ91" s="76"/>
      <c r="DK91" s="76"/>
      <c r="DL91" s="76"/>
      <c r="DM91" s="76"/>
      <c r="DN91" s="76"/>
      <c r="DO91" s="76"/>
      <c r="DP91" s="77"/>
      <c r="DQ91" s="75"/>
      <c r="DR91" s="76"/>
      <c r="DS91" s="76"/>
      <c r="DT91" s="76"/>
      <c r="DU91" s="76"/>
      <c r="DV91" s="76"/>
      <c r="DW91" s="76"/>
      <c r="DX91" s="77"/>
      <c r="DY91" s="325">
        <v>1</v>
      </c>
      <c r="DZ91" s="326"/>
      <c r="EA91" s="326"/>
      <c r="EB91" s="326"/>
      <c r="EC91" s="326"/>
      <c r="ED91" s="326"/>
      <c r="EE91" s="326"/>
      <c r="EF91" s="327"/>
      <c r="EG91" s="325"/>
      <c r="EH91" s="326"/>
      <c r="EI91" s="326"/>
      <c r="EJ91" s="326"/>
      <c r="EK91" s="326"/>
      <c r="EL91" s="326"/>
      <c r="EM91" s="326"/>
      <c r="EN91" s="327"/>
      <c r="EO91" s="75"/>
      <c r="EP91" s="76"/>
      <c r="EQ91" s="76"/>
      <c r="ER91" s="76"/>
      <c r="ES91" s="76"/>
      <c r="ET91" s="76"/>
      <c r="EU91" s="76"/>
      <c r="EV91" s="76"/>
      <c r="EW91" s="76"/>
      <c r="EX91" s="77"/>
    </row>
    <row r="92" spans="1:154" ht="27" customHeight="1" x14ac:dyDescent="0.2">
      <c r="A92" s="315" t="s">
        <v>443</v>
      </c>
      <c r="B92" s="316"/>
      <c r="C92" s="316"/>
      <c r="D92" s="316"/>
      <c r="E92" s="317"/>
      <c r="F92" s="331" t="s">
        <v>275</v>
      </c>
      <c r="G92" s="332"/>
      <c r="H92" s="332"/>
      <c r="I92" s="332"/>
      <c r="J92" s="332"/>
      <c r="K92" s="332"/>
      <c r="L92" s="332"/>
      <c r="M92" s="332"/>
      <c r="N92" s="332"/>
      <c r="O92" s="333"/>
      <c r="P92" s="346" t="s">
        <v>444</v>
      </c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78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80"/>
      <c r="AT92" s="81"/>
      <c r="AU92" s="82"/>
      <c r="AV92" s="82"/>
      <c r="AW92" s="82"/>
      <c r="AX92" s="82"/>
      <c r="AY92" s="82"/>
      <c r="AZ92" s="82"/>
      <c r="BA92" s="82"/>
      <c r="BB92" s="83"/>
      <c r="BC92" s="331">
        <v>10</v>
      </c>
      <c r="BD92" s="332"/>
      <c r="BE92" s="332"/>
      <c r="BF92" s="332"/>
      <c r="BG92" s="332"/>
      <c r="BH92" s="332"/>
      <c r="BI92" s="332"/>
      <c r="BJ92" s="333"/>
      <c r="BK92" s="81"/>
      <c r="BL92" s="82"/>
      <c r="BM92" s="82"/>
      <c r="BN92" s="82"/>
      <c r="BO92" s="82"/>
      <c r="BP92" s="82"/>
      <c r="BQ92" s="82"/>
      <c r="BR92" s="82"/>
      <c r="BS92" s="83"/>
      <c r="BT92" s="75"/>
      <c r="BU92" s="76"/>
      <c r="BV92" s="76"/>
      <c r="BW92" s="76"/>
      <c r="BX92" s="76"/>
      <c r="BY92" s="76"/>
      <c r="BZ92" s="76"/>
      <c r="CA92" s="77"/>
      <c r="CB92" s="324">
        <f t="shared" si="1"/>
        <v>1</v>
      </c>
      <c r="CC92" s="324"/>
      <c r="CD92" s="324"/>
      <c r="CE92" s="324"/>
      <c r="CF92" s="324"/>
      <c r="CG92" s="324"/>
      <c r="CH92" s="324"/>
      <c r="CI92" s="324"/>
      <c r="CJ92" s="324"/>
      <c r="CK92" s="75"/>
      <c r="CL92" s="76"/>
      <c r="CM92" s="76"/>
      <c r="CN92" s="76"/>
      <c r="CO92" s="76"/>
      <c r="CP92" s="76"/>
      <c r="CQ92" s="76"/>
      <c r="CR92" s="77"/>
      <c r="CS92" s="75"/>
      <c r="CT92" s="76"/>
      <c r="CU92" s="76"/>
      <c r="CV92" s="76"/>
      <c r="CW92" s="76"/>
      <c r="CX92" s="76"/>
      <c r="CY92" s="76"/>
      <c r="CZ92" s="77"/>
      <c r="DA92" s="325">
        <v>1</v>
      </c>
      <c r="DB92" s="326"/>
      <c r="DC92" s="326"/>
      <c r="DD92" s="326"/>
      <c r="DE92" s="326"/>
      <c r="DF92" s="326"/>
      <c r="DG92" s="326"/>
      <c r="DH92" s="327"/>
      <c r="DI92" s="75"/>
      <c r="DJ92" s="76"/>
      <c r="DK92" s="76"/>
      <c r="DL92" s="76"/>
      <c r="DM92" s="76"/>
      <c r="DN92" s="76"/>
      <c r="DO92" s="76"/>
      <c r="DP92" s="77"/>
      <c r="DQ92" s="75"/>
      <c r="DR92" s="76"/>
      <c r="DS92" s="76"/>
      <c r="DT92" s="76"/>
      <c r="DU92" s="76"/>
      <c r="DV92" s="76"/>
      <c r="DW92" s="76"/>
      <c r="DX92" s="77"/>
      <c r="DY92" s="325">
        <v>1</v>
      </c>
      <c r="DZ92" s="326"/>
      <c r="EA92" s="326"/>
      <c r="EB92" s="326"/>
      <c r="EC92" s="326"/>
      <c r="ED92" s="326"/>
      <c r="EE92" s="326"/>
      <c r="EF92" s="327"/>
      <c r="EG92" s="325"/>
      <c r="EH92" s="326"/>
      <c r="EI92" s="326"/>
      <c r="EJ92" s="326"/>
      <c r="EK92" s="326"/>
      <c r="EL92" s="326"/>
      <c r="EM92" s="326"/>
      <c r="EN92" s="327"/>
      <c r="EO92" s="75"/>
      <c r="EP92" s="76"/>
      <c r="EQ92" s="76"/>
      <c r="ER92" s="76"/>
      <c r="ES92" s="76"/>
      <c r="ET92" s="76"/>
      <c r="EU92" s="76"/>
      <c r="EV92" s="76"/>
      <c r="EW92" s="76"/>
      <c r="EX92" s="77"/>
    </row>
    <row r="93" spans="1:154" ht="27" customHeight="1" x14ac:dyDescent="0.2">
      <c r="A93" s="315" t="s">
        <v>445</v>
      </c>
      <c r="B93" s="316"/>
      <c r="C93" s="316"/>
      <c r="D93" s="316"/>
      <c r="E93" s="317"/>
      <c r="F93" s="331" t="s">
        <v>275</v>
      </c>
      <c r="G93" s="332"/>
      <c r="H93" s="332"/>
      <c r="I93" s="332"/>
      <c r="J93" s="332"/>
      <c r="K93" s="332"/>
      <c r="L93" s="332"/>
      <c r="M93" s="332"/>
      <c r="N93" s="332"/>
      <c r="O93" s="333"/>
      <c r="P93" s="347" t="s">
        <v>446</v>
      </c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78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80"/>
      <c r="AT93" s="81"/>
      <c r="AU93" s="82"/>
      <c r="AV93" s="82"/>
      <c r="AW93" s="82"/>
      <c r="AX93" s="82"/>
      <c r="AY93" s="82"/>
      <c r="AZ93" s="82"/>
      <c r="BA93" s="82"/>
      <c r="BB93" s="83"/>
      <c r="BC93" s="331">
        <v>10</v>
      </c>
      <c r="BD93" s="332"/>
      <c r="BE93" s="332"/>
      <c r="BF93" s="332"/>
      <c r="BG93" s="332"/>
      <c r="BH93" s="332"/>
      <c r="BI93" s="332"/>
      <c r="BJ93" s="333"/>
      <c r="BK93" s="81"/>
      <c r="BL93" s="82"/>
      <c r="BM93" s="82"/>
      <c r="BN93" s="82"/>
      <c r="BO93" s="82"/>
      <c r="BP93" s="82"/>
      <c r="BQ93" s="82"/>
      <c r="BR93" s="82"/>
      <c r="BS93" s="83"/>
      <c r="BT93" s="75"/>
      <c r="BU93" s="76"/>
      <c r="BV93" s="76"/>
      <c r="BW93" s="76"/>
      <c r="BX93" s="76"/>
      <c r="BY93" s="76"/>
      <c r="BZ93" s="76"/>
      <c r="CA93" s="77"/>
      <c r="CB93" s="324">
        <f t="shared" si="1"/>
        <v>1</v>
      </c>
      <c r="CC93" s="324"/>
      <c r="CD93" s="324"/>
      <c r="CE93" s="324"/>
      <c r="CF93" s="324"/>
      <c r="CG93" s="324"/>
      <c r="CH93" s="324"/>
      <c r="CI93" s="324"/>
      <c r="CJ93" s="324"/>
      <c r="CK93" s="75"/>
      <c r="CL93" s="76"/>
      <c r="CM93" s="76"/>
      <c r="CN93" s="76"/>
      <c r="CO93" s="76"/>
      <c r="CP93" s="76"/>
      <c r="CQ93" s="76"/>
      <c r="CR93" s="77"/>
      <c r="CS93" s="75"/>
      <c r="CT93" s="76"/>
      <c r="CU93" s="76"/>
      <c r="CV93" s="76"/>
      <c r="CW93" s="76"/>
      <c r="CX93" s="76"/>
      <c r="CY93" s="76"/>
      <c r="CZ93" s="77"/>
      <c r="DA93" s="325">
        <v>1</v>
      </c>
      <c r="DB93" s="326"/>
      <c r="DC93" s="326"/>
      <c r="DD93" s="326"/>
      <c r="DE93" s="326"/>
      <c r="DF93" s="326"/>
      <c r="DG93" s="326"/>
      <c r="DH93" s="327"/>
      <c r="DI93" s="75"/>
      <c r="DJ93" s="76"/>
      <c r="DK93" s="76"/>
      <c r="DL93" s="76"/>
      <c r="DM93" s="76"/>
      <c r="DN93" s="76"/>
      <c r="DO93" s="76"/>
      <c r="DP93" s="77"/>
      <c r="DQ93" s="75"/>
      <c r="DR93" s="76"/>
      <c r="DS93" s="76"/>
      <c r="DT93" s="76"/>
      <c r="DU93" s="76"/>
      <c r="DV93" s="76"/>
      <c r="DW93" s="76"/>
      <c r="DX93" s="77"/>
      <c r="DY93" s="325">
        <v>1</v>
      </c>
      <c r="DZ93" s="326"/>
      <c r="EA93" s="326"/>
      <c r="EB93" s="326"/>
      <c r="EC93" s="326"/>
      <c r="ED93" s="326"/>
      <c r="EE93" s="326"/>
      <c r="EF93" s="327"/>
      <c r="EG93" s="325"/>
      <c r="EH93" s="326"/>
      <c r="EI93" s="326"/>
      <c r="EJ93" s="326"/>
      <c r="EK93" s="326"/>
      <c r="EL93" s="326"/>
      <c r="EM93" s="326"/>
      <c r="EN93" s="327"/>
      <c r="EO93" s="75"/>
      <c r="EP93" s="76"/>
      <c r="EQ93" s="76"/>
      <c r="ER93" s="76"/>
      <c r="ES93" s="76"/>
      <c r="ET93" s="76"/>
      <c r="EU93" s="76"/>
      <c r="EV93" s="76"/>
      <c r="EW93" s="76"/>
      <c r="EX93" s="77"/>
    </row>
    <row r="94" spans="1:154" ht="27" customHeight="1" x14ac:dyDescent="0.2">
      <c r="A94" s="315" t="s">
        <v>447</v>
      </c>
      <c r="B94" s="316"/>
      <c r="C94" s="316"/>
      <c r="D94" s="316"/>
      <c r="E94" s="317"/>
      <c r="F94" s="331"/>
      <c r="G94" s="332"/>
      <c r="H94" s="332"/>
      <c r="I94" s="332"/>
      <c r="J94" s="332"/>
      <c r="K94" s="332"/>
      <c r="L94" s="332"/>
      <c r="M94" s="332"/>
      <c r="N94" s="332"/>
      <c r="O94" s="332"/>
      <c r="P94" s="348" t="s">
        <v>448</v>
      </c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80"/>
      <c r="AT94" s="81"/>
      <c r="AU94" s="82"/>
      <c r="AV94" s="82"/>
      <c r="AW94" s="82"/>
      <c r="AX94" s="82"/>
      <c r="AY94" s="82"/>
      <c r="AZ94" s="82"/>
      <c r="BA94" s="82"/>
      <c r="BB94" s="83"/>
      <c r="BC94" s="331">
        <v>10</v>
      </c>
      <c r="BD94" s="332"/>
      <c r="BE94" s="332"/>
      <c r="BF94" s="332"/>
      <c r="BG94" s="332"/>
      <c r="BH94" s="332"/>
      <c r="BI94" s="332"/>
      <c r="BJ94" s="333"/>
      <c r="BK94" s="81"/>
      <c r="BL94" s="82"/>
      <c r="BM94" s="82"/>
      <c r="BN94" s="82"/>
      <c r="BO94" s="82"/>
      <c r="BP94" s="82"/>
      <c r="BQ94" s="82"/>
      <c r="BR94" s="82"/>
      <c r="BS94" s="83"/>
      <c r="BT94" s="75"/>
      <c r="BU94" s="76"/>
      <c r="BV94" s="76"/>
      <c r="BW94" s="76"/>
      <c r="BX94" s="76"/>
      <c r="BY94" s="76"/>
      <c r="BZ94" s="76"/>
      <c r="CA94" s="77"/>
      <c r="CB94" s="324">
        <f t="shared" si="1"/>
        <v>17</v>
      </c>
      <c r="CC94" s="324"/>
      <c r="CD94" s="324"/>
      <c r="CE94" s="324"/>
      <c r="CF94" s="324"/>
      <c r="CG94" s="324"/>
      <c r="CH94" s="324"/>
      <c r="CI94" s="324"/>
      <c r="CJ94" s="324"/>
      <c r="CK94" s="75"/>
      <c r="CL94" s="76"/>
      <c r="CM94" s="76"/>
      <c r="CN94" s="76"/>
      <c r="CO94" s="76"/>
      <c r="CP94" s="76"/>
      <c r="CQ94" s="76"/>
      <c r="CR94" s="77"/>
      <c r="CS94" s="75"/>
      <c r="CT94" s="76"/>
      <c r="CU94" s="76"/>
      <c r="CV94" s="76"/>
      <c r="CW94" s="76"/>
      <c r="CX94" s="76"/>
      <c r="CY94" s="76"/>
      <c r="CZ94" s="77"/>
      <c r="DA94" s="325">
        <v>17</v>
      </c>
      <c r="DB94" s="326"/>
      <c r="DC94" s="326"/>
      <c r="DD94" s="326"/>
      <c r="DE94" s="326"/>
      <c r="DF94" s="326"/>
      <c r="DG94" s="326"/>
      <c r="DH94" s="327"/>
      <c r="DI94" s="75"/>
      <c r="DJ94" s="76"/>
      <c r="DK94" s="76"/>
      <c r="DL94" s="76"/>
      <c r="DM94" s="76"/>
      <c r="DN94" s="76"/>
      <c r="DO94" s="76"/>
      <c r="DP94" s="77"/>
      <c r="DQ94" s="75"/>
      <c r="DR94" s="76"/>
      <c r="DS94" s="76"/>
      <c r="DT94" s="76"/>
      <c r="DU94" s="76"/>
      <c r="DV94" s="76"/>
      <c r="DW94" s="76"/>
      <c r="DX94" s="77"/>
      <c r="DY94" s="325">
        <v>1</v>
      </c>
      <c r="DZ94" s="326"/>
      <c r="EA94" s="326"/>
      <c r="EB94" s="326"/>
      <c r="EC94" s="326"/>
      <c r="ED94" s="326"/>
      <c r="EE94" s="326"/>
      <c r="EF94" s="327"/>
      <c r="EG94" s="325">
        <v>16</v>
      </c>
      <c r="EH94" s="326"/>
      <c r="EI94" s="326"/>
      <c r="EJ94" s="326"/>
      <c r="EK94" s="326"/>
      <c r="EL94" s="326"/>
      <c r="EM94" s="326"/>
      <c r="EN94" s="327"/>
      <c r="EO94" s="75"/>
      <c r="EP94" s="76"/>
      <c r="EQ94" s="76"/>
      <c r="ER94" s="76"/>
      <c r="ES94" s="76"/>
      <c r="ET94" s="76"/>
      <c r="EU94" s="76"/>
      <c r="EV94" s="76"/>
      <c r="EW94" s="76"/>
      <c r="EX94" s="77"/>
    </row>
    <row r="95" spans="1:154" ht="27" customHeight="1" x14ac:dyDescent="0.2">
      <c r="A95" s="315" t="s">
        <v>449</v>
      </c>
      <c r="B95" s="316"/>
      <c r="C95" s="316"/>
      <c r="D95" s="316"/>
      <c r="E95" s="317"/>
      <c r="F95" s="331"/>
      <c r="G95" s="332"/>
      <c r="H95" s="332"/>
      <c r="I95" s="332"/>
      <c r="J95" s="332"/>
      <c r="K95" s="332"/>
      <c r="L95" s="332"/>
      <c r="M95" s="332"/>
      <c r="N95" s="332"/>
      <c r="O95" s="332"/>
      <c r="P95" s="348" t="s">
        <v>450</v>
      </c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80"/>
      <c r="AT95" s="81"/>
      <c r="AU95" s="82"/>
      <c r="AV95" s="82"/>
      <c r="AW95" s="82"/>
      <c r="AX95" s="82"/>
      <c r="AY95" s="82"/>
      <c r="AZ95" s="82"/>
      <c r="BA95" s="82"/>
      <c r="BB95" s="83"/>
      <c r="BC95" s="331">
        <v>10</v>
      </c>
      <c r="BD95" s="332"/>
      <c r="BE95" s="332"/>
      <c r="BF95" s="332"/>
      <c r="BG95" s="332"/>
      <c r="BH95" s="332"/>
      <c r="BI95" s="332"/>
      <c r="BJ95" s="333"/>
      <c r="BK95" s="81"/>
      <c r="BL95" s="82"/>
      <c r="BM95" s="82"/>
      <c r="BN95" s="82"/>
      <c r="BO95" s="82"/>
      <c r="BP95" s="82"/>
      <c r="BQ95" s="82"/>
      <c r="BR95" s="82"/>
      <c r="BS95" s="83"/>
      <c r="BT95" s="75"/>
      <c r="BU95" s="76"/>
      <c r="BV95" s="76"/>
      <c r="BW95" s="76"/>
      <c r="BX95" s="76"/>
      <c r="BY95" s="76"/>
      <c r="BZ95" s="76"/>
      <c r="CA95" s="77"/>
      <c r="CB95" s="324">
        <f t="shared" si="1"/>
        <v>17</v>
      </c>
      <c r="CC95" s="324"/>
      <c r="CD95" s="324"/>
      <c r="CE95" s="324"/>
      <c r="CF95" s="324"/>
      <c r="CG95" s="324"/>
      <c r="CH95" s="324"/>
      <c r="CI95" s="324"/>
      <c r="CJ95" s="324"/>
      <c r="CK95" s="75"/>
      <c r="CL95" s="76"/>
      <c r="CM95" s="76"/>
      <c r="CN95" s="76"/>
      <c r="CO95" s="76"/>
      <c r="CP95" s="76"/>
      <c r="CQ95" s="76"/>
      <c r="CR95" s="77"/>
      <c r="CS95" s="75"/>
      <c r="CT95" s="76"/>
      <c r="CU95" s="76"/>
      <c r="CV95" s="76"/>
      <c r="CW95" s="76"/>
      <c r="CX95" s="76"/>
      <c r="CY95" s="76"/>
      <c r="CZ95" s="77"/>
      <c r="DA95" s="325">
        <v>17</v>
      </c>
      <c r="DB95" s="326"/>
      <c r="DC95" s="326"/>
      <c r="DD95" s="326"/>
      <c r="DE95" s="326"/>
      <c r="DF95" s="326"/>
      <c r="DG95" s="326"/>
      <c r="DH95" s="327"/>
      <c r="DI95" s="75"/>
      <c r="DJ95" s="76"/>
      <c r="DK95" s="76"/>
      <c r="DL95" s="76"/>
      <c r="DM95" s="76"/>
      <c r="DN95" s="76"/>
      <c r="DO95" s="76"/>
      <c r="DP95" s="77"/>
      <c r="DQ95" s="75"/>
      <c r="DR95" s="76"/>
      <c r="DS95" s="76"/>
      <c r="DT95" s="76"/>
      <c r="DU95" s="76"/>
      <c r="DV95" s="76"/>
      <c r="DW95" s="76"/>
      <c r="DX95" s="77"/>
      <c r="DY95" s="325">
        <v>1</v>
      </c>
      <c r="DZ95" s="326"/>
      <c r="EA95" s="326"/>
      <c r="EB95" s="326"/>
      <c r="EC95" s="326"/>
      <c r="ED95" s="326"/>
      <c r="EE95" s="326"/>
      <c r="EF95" s="327"/>
      <c r="EG95" s="325">
        <v>16</v>
      </c>
      <c r="EH95" s="326"/>
      <c r="EI95" s="326"/>
      <c r="EJ95" s="326"/>
      <c r="EK95" s="326"/>
      <c r="EL95" s="326"/>
      <c r="EM95" s="326"/>
      <c r="EN95" s="327"/>
      <c r="EO95" s="75"/>
      <c r="EP95" s="76"/>
      <c r="EQ95" s="76"/>
      <c r="ER95" s="76"/>
      <c r="ES95" s="76"/>
      <c r="ET95" s="76"/>
      <c r="EU95" s="76"/>
      <c r="EV95" s="76"/>
      <c r="EW95" s="76"/>
      <c r="EX95" s="77"/>
    </row>
    <row r="96" spans="1:154" ht="27" customHeight="1" x14ac:dyDescent="0.3">
      <c r="A96" s="315" t="s">
        <v>451</v>
      </c>
      <c r="B96" s="316"/>
      <c r="C96" s="316"/>
      <c r="D96" s="316"/>
      <c r="E96" s="317"/>
      <c r="F96" s="331"/>
      <c r="G96" s="332"/>
      <c r="H96" s="332"/>
      <c r="I96" s="332"/>
      <c r="J96" s="332"/>
      <c r="K96" s="332"/>
      <c r="L96" s="332"/>
      <c r="M96" s="332"/>
      <c r="N96" s="332"/>
      <c r="O96" s="333"/>
      <c r="P96" s="349" t="s">
        <v>452</v>
      </c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1"/>
      <c r="AE96" s="78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80"/>
      <c r="AT96" s="81"/>
      <c r="AU96" s="82"/>
      <c r="AV96" s="82"/>
      <c r="AW96" s="82"/>
      <c r="AX96" s="82"/>
      <c r="AY96" s="82"/>
      <c r="AZ96" s="82"/>
      <c r="BA96" s="82"/>
      <c r="BB96" s="83"/>
      <c r="BC96" s="331">
        <v>10</v>
      </c>
      <c r="BD96" s="332"/>
      <c r="BE96" s="332"/>
      <c r="BF96" s="332"/>
      <c r="BG96" s="332"/>
      <c r="BH96" s="332"/>
      <c r="BI96" s="332"/>
      <c r="BJ96" s="333"/>
      <c r="BK96" s="81"/>
      <c r="BL96" s="82"/>
      <c r="BM96" s="82"/>
      <c r="BN96" s="82"/>
      <c r="BO96" s="82"/>
      <c r="BP96" s="82"/>
      <c r="BQ96" s="82"/>
      <c r="BR96" s="82"/>
      <c r="BS96" s="83"/>
      <c r="BT96" s="75"/>
      <c r="BU96" s="76"/>
      <c r="BV96" s="76"/>
      <c r="BW96" s="76"/>
      <c r="BX96" s="76"/>
      <c r="BY96" s="76"/>
      <c r="BZ96" s="76"/>
      <c r="CA96" s="77"/>
      <c r="CB96" s="325">
        <f t="shared" si="1"/>
        <v>5</v>
      </c>
      <c r="CC96" s="326"/>
      <c r="CD96" s="326"/>
      <c r="CE96" s="326"/>
      <c r="CF96" s="326"/>
      <c r="CG96" s="326"/>
      <c r="CH96" s="326"/>
      <c r="CI96" s="326"/>
      <c r="CJ96" s="327"/>
      <c r="CK96" s="75"/>
      <c r="CL96" s="76"/>
      <c r="CM96" s="76"/>
      <c r="CN96" s="76"/>
      <c r="CO96" s="76"/>
      <c r="CP96" s="76"/>
      <c r="CQ96" s="76"/>
      <c r="CR96" s="77"/>
      <c r="CS96" s="75"/>
      <c r="CT96" s="76"/>
      <c r="CU96" s="76"/>
      <c r="CV96" s="76"/>
      <c r="CW96" s="76"/>
      <c r="CX96" s="76"/>
      <c r="CY96" s="76"/>
      <c r="CZ96" s="77"/>
      <c r="DA96" s="325">
        <v>5</v>
      </c>
      <c r="DB96" s="326"/>
      <c r="DC96" s="326"/>
      <c r="DD96" s="326"/>
      <c r="DE96" s="326"/>
      <c r="DF96" s="326"/>
      <c r="DG96" s="326"/>
      <c r="DH96" s="327"/>
      <c r="DI96" s="75"/>
      <c r="DJ96" s="76"/>
      <c r="DK96" s="76"/>
      <c r="DL96" s="76"/>
      <c r="DM96" s="76"/>
      <c r="DN96" s="76"/>
      <c r="DO96" s="76"/>
      <c r="DP96" s="77"/>
      <c r="DQ96" s="75"/>
      <c r="DR96" s="76"/>
      <c r="DS96" s="76"/>
      <c r="DT96" s="76"/>
      <c r="DU96" s="76"/>
      <c r="DV96" s="76"/>
      <c r="DW96" s="76"/>
      <c r="DX96" s="77"/>
      <c r="DY96" s="325">
        <v>5</v>
      </c>
      <c r="DZ96" s="326"/>
      <c r="EA96" s="326"/>
      <c r="EB96" s="326"/>
      <c r="EC96" s="326"/>
      <c r="ED96" s="326"/>
      <c r="EE96" s="326"/>
      <c r="EF96" s="327"/>
      <c r="EG96" s="325"/>
      <c r="EH96" s="326"/>
      <c r="EI96" s="326"/>
      <c r="EJ96" s="326"/>
      <c r="EK96" s="326"/>
      <c r="EL96" s="326"/>
      <c r="EM96" s="326"/>
      <c r="EN96" s="327"/>
      <c r="EO96" s="75"/>
      <c r="EP96" s="76"/>
      <c r="EQ96" s="76"/>
      <c r="ER96" s="76"/>
      <c r="ES96" s="76"/>
      <c r="ET96" s="76"/>
      <c r="EU96" s="76"/>
      <c r="EV96" s="76"/>
      <c r="EW96" s="76"/>
      <c r="EX96" s="77"/>
    </row>
    <row r="97" spans="1:154" ht="27" customHeight="1" x14ac:dyDescent="0.3">
      <c r="A97" s="315" t="s">
        <v>453</v>
      </c>
      <c r="B97" s="316"/>
      <c r="C97" s="316"/>
      <c r="D97" s="316"/>
      <c r="E97" s="317"/>
      <c r="F97" s="331"/>
      <c r="G97" s="332"/>
      <c r="H97" s="332"/>
      <c r="I97" s="332"/>
      <c r="J97" s="332"/>
      <c r="K97" s="332"/>
      <c r="L97" s="332"/>
      <c r="M97" s="332"/>
      <c r="N97" s="332"/>
      <c r="O97" s="333"/>
      <c r="P97" s="349" t="s">
        <v>454</v>
      </c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1"/>
      <c r="AE97" s="78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80"/>
      <c r="AT97" s="81"/>
      <c r="AU97" s="82"/>
      <c r="AV97" s="82"/>
      <c r="AW97" s="82"/>
      <c r="AX97" s="82"/>
      <c r="AY97" s="82"/>
      <c r="AZ97" s="82"/>
      <c r="BA97" s="82"/>
      <c r="BB97" s="83"/>
      <c r="BC97" s="331">
        <v>10</v>
      </c>
      <c r="BD97" s="332"/>
      <c r="BE97" s="332"/>
      <c r="BF97" s="332"/>
      <c r="BG97" s="332"/>
      <c r="BH97" s="332"/>
      <c r="BI97" s="332"/>
      <c r="BJ97" s="333"/>
      <c r="BK97" s="81"/>
      <c r="BL97" s="82"/>
      <c r="BM97" s="82"/>
      <c r="BN97" s="82"/>
      <c r="BO97" s="82"/>
      <c r="BP97" s="82"/>
      <c r="BQ97" s="82"/>
      <c r="BR97" s="82"/>
      <c r="BS97" s="83"/>
      <c r="BT97" s="75"/>
      <c r="BU97" s="76"/>
      <c r="BV97" s="76"/>
      <c r="BW97" s="76"/>
      <c r="BX97" s="76"/>
      <c r="BY97" s="76"/>
      <c r="BZ97" s="76"/>
      <c r="CA97" s="77"/>
      <c r="CB97" s="325">
        <f t="shared" si="1"/>
        <v>1</v>
      </c>
      <c r="CC97" s="326"/>
      <c r="CD97" s="326"/>
      <c r="CE97" s="326"/>
      <c r="CF97" s="326"/>
      <c r="CG97" s="326"/>
      <c r="CH97" s="326"/>
      <c r="CI97" s="326"/>
      <c r="CJ97" s="327"/>
      <c r="CK97" s="75"/>
      <c r="CL97" s="76"/>
      <c r="CM97" s="76"/>
      <c r="CN97" s="76"/>
      <c r="CO97" s="76"/>
      <c r="CP97" s="76"/>
      <c r="CQ97" s="76"/>
      <c r="CR97" s="77"/>
      <c r="CS97" s="75"/>
      <c r="CT97" s="76"/>
      <c r="CU97" s="76"/>
      <c r="CV97" s="76"/>
      <c r="CW97" s="76"/>
      <c r="CX97" s="76"/>
      <c r="CY97" s="76"/>
      <c r="CZ97" s="77"/>
      <c r="DA97" s="325">
        <v>1</v>
      </c>
      <c r="DB97" s="326"/>
      <c r="DC97" s="326"/>
      <c r="DD97" s="326"/>
      <c r="DE97" s="326"/>
      <c r="DF97" s="326"/>
      <c r="DG97" s="326"/>
      <c r="DH97" s="327"/>
      <c r="DI97" s="75"/>
      <c r="DJ97" s="76"/>
      <c r="DK97" s="76"/>
      <c r="DL97" s="76"/>
      <c r="DM97" s="76"/>
      <c r="DN97" s="76"/>
      <c r="DO97" s="76"/>
      <c r="DP97" s="77"/>
      <c r="DQ97" s="75"/>
      <c r="DR97" s="76"/>
      <c r="DS97" s="76"/>
      <c r="DT97" s="76"/>
      <c r="DU97" s="76"/>
      <c r="DV97" s="76"/>
      <c r="DW97" s="76"/>
      <c r="DX97" s="77"/>
      <c r="DY97" s="325">
        <v>1</v>
      </c>
      <c r="DZ97" s="326"/>
      <c r="EA97" s="326"/>
      <c r="EB97" s="326"/>
      <c r="EC97" s="326"/>
      <c r="ED97" s="326"/>
      <c r="EE97" s="326"/>
      <c r="EF97" s="327"/>
      <c r="EG97" s="325"/>
      <c r="EH97" s="326"/>
      <c r="EI97" s="326"/>
      <c r="EJ97" s="326"/>
      <c r="EK97" s="326"/>
      <c r="EL97" s="326"/>
      <c r="EM97" s="326"/>
      <c r="EN97" s="327"/>
      <c r="EO97" s="75"/>
      <c r="EP97" s="76"/>
      <c r="EQ97" s="76"/>
      <c r="ER97" s="76"/>
      <c r="ES97" s="76"/>
      <c r="ET97" s="76"/>
      <c r="EU97" s="76"/>
      <c r="EV97" s="76"/>
      <c r="EW97" s="76"/>
      <c r="EX97" s="77"/>
    </row>
    <row r="98" spans="1:154" ht="27" customHeight="1" x14ac:dyDescent="0.2">
      <c r="A98" s="315" t="s">
        <v>455</v>
      </c>
      <c r="B98" s="316"/>
      <c r="C98" s="316"/>
      <c r="D98" s="316"/>
      <c r="E98" s="317"/>
      <c r="F98" s="331"/>
      <c r="G98" s="332"/>
      <c r="H98" s="332"/>
      <c r="I98" s="332"/>
      <c r="J98" s="332"/>
      <c r="K98" s="332"/>
      <c r="L98" s="332"/>
      <c r="M98" s="332"/>
      <c r="N98" s="332"/>
      <c r="O98" s="333"/>
      <c r="P98" s="343" t="s">
        <v>456</v>
      </c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5"/>
      <c r="AE98" s="78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80"/>
      <c r="AT98" s="81"/>
      <c r="AU98" s="82"/>
      <c r="AV98" s="82"/>
      <c r="AW98" s="82"/>
      <c r="AX98" s="82"/>
      <c r="AY98" s="82"/>
      <c r="AZ98" s="82"/>
      <c r="BA98" s="82"/>
      <c r="BB98" s="83"/>
      <c r="BC98" s="331">
        <v>10</v>
      </c>
      <c r="BD98" s="332"/>
      <c r="BE98" s="332"/>
      <c r="BF98" s="332"/>
      <c r="BG98" s="332"/>
      <c r="BH98" s="332"/>
      <c r="BI98" s="332"/>
      <c r="BJ98" s="333"/>
      <c r="BK98" s="81"/>
      <c r="BL98" s="82"/>
      <c r="BM98" s="82"/>
      <c r="BN98" s="82"/>
      <c r="BO98" s="82"/>
      <c r="BP98" s="82"/>
      <c r="BQ98" s="82"/>
      <c r="BR98" s="82"/>
      <c r="BS98" s="83"/>
      <c r="BT98" s="75"/>
      <c r="BU98" s="76"/>
      <c r="BV98" s="76"/>
      <c r="BW98" s="76"/>
      <c r="BX98" s="76"/>
      <c r="BY98" s="76"/>
      <c r="BZ98" s="76"/>
      <c r="CA98" s="77"/>
      <c r="CB98" s="325">
        <f t="shared" si="1"/>
        <v>3</v>
      </c>
      <c r="CC98" s="326"/>
      <c r="CD98" s="326"/>
      <c r="CE98" s="326"/>
      <c r="CF98" s="326"/>
      <c r="CG98" s="326"/>
      <c r="CH98" s="326"/>
      <c r="CI98" s="326"/>
      <c r="CJ98" s="327"/>
      <c r="CK98" s="75"/>
      <c r="CL98" s="76"/>
      <c r="CM98" s="76"/>
      <c r="CN98" s="76"/>
      <c r="CO98" s="76"/>
      <c r="CP98" s="76"/>
      <c r="CQ98" s="76"/>
      <c r="CR98" s="77"/>
      <c r="CS98" s="75"/>
      <c r="CT98" s="76"/>
      <c r="CU98" s="76"/>
      <c r="CV98" s="76"/>
      <c r="CW98" s="76"/>
      <c r="CX98" s="76"/>
      <c r="CY98" s="76"/>
      <c r="CZ98" s="77"/>
      <c r="DA98" s="325">
        <v>3</v>
      </c>
      <c r="DB98" s="326"/>
      <c r="DC98" s="326"/>
      <c r="DD98" s="326"/>
      <c r="DE98" s="326"/>
      <c r="DF98" s="326"/>
      <c r="DG98" s="326"/>
      <c r="DH98" s="327"/>
      <c r="DI98" s="75"/>
      <c r="DJ98" s="76"/>
      <c r="DK98" s="76"/>
      <c r="DL98" s="76"/>
      <c r="DM98" s="76"/>
      <c r="DN98" s="76"/>
      <c r="DO98" s="76"/>
      <c r="DP98" s="77"/>
      <c r="DQ98" s="75"/>
      <c r="DR98" s="76"/>
      <c r="DS98" s="76"/>
      <c r="DT98" s="76"/>
      <c r="DU98" s="76"/>
      <c r="DV98" s="76"/>
      <c r="DW98" s="76"/>
      <c r="DX98" s="77"/>
      <c r="DY98" s="325">
        <v>3</v>
      </c>
      <c r="DZ98" s="326"/>
      <c r="EA98" s="326"/>
      <c r="EB98" s="326"/>
      <c r="EC98" s="326"/>
      <c r="ED98" s="326"/>
      <c r="EE98" s="326"/>
      <c r="EF98" s="327"/>
      <c r="EG98" s="325"/>
      <c r="EH98" s="326"/>
      <c r="EI98" s="326"/>
      <c r="EJ98" s="326"/>
      <c r="EK98" s="326"/>
      <c r="EL98" s="326"/>
      <c r="EM98" s="326"/>
      <c r="EN98" s="327"/>
      <c r="EO98" s="75"/>
      <c r="EP98" s="76"/>
      <c r="EQ98" s="76"/>
      <c r="ER98" s="76"/>
      <c r="ES98" s="76"/>
      <c r="ET98" s="76"/>
      <c r="EU98" s="76"/>
      <c r="EV98" s="76"/>
      <c r="EW98" s="76"/>
      <c r="EX98" s="77"/>
    </row>
    <row r="99" spans="1:154" ht="27" customHeight="1" x14ac:dyDescent="0.2">
      <c r="A99" s="315" t="s">
        <v>457</v>
      </c>
      <c r="B99" s="316"/>
      <c r="C99" s="316"/>
      <c r="D99" s="316"/>
      <c r="E99" s="317"/>
      <c r="F99" s="331"/>
      <c r="G99" s="332"/>
      <c r="H99" s="332"/>
      <c r="I99" s="332"/>
      <c r="J99" s="332"/>
      <c r="K99" s="332"/>
      <c r="L99" s="332"/>
      <c r="M99" s="332"/>
      <c r="N99" s="332"/>
      <c r="O99" s="333"/>
      <c r="P99" s="352" t="s">
        <v>458</v>
      </c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4"/>
      <c r="AE99" s="78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80"/>
      <c r="AT99" s="81"/>
      <c r="AU99" s="82"/>
      <c r="AV99" s="82"/>
      <c r="AW99" s="82"/>
      <c r="AX99" s="82"/>
      <c r="AY99" s="82"/>
      <c r="AZ99" s="82"/>
      <c r="BA99" s="82"/>
      <c r="BB99" s="83"/>
      <c r="BC99" s="331">
        <v>10</v>
      </c>
      <c r="BD99" s="332"/>
      <c r="BE99" s="332"/>
      <c r="BF99" s="332"/>
      <c r="BG99" s="332"/>
      <c r="BH99" s="332"/>
      <c r="BI99" s="332"/>
      <c r="BJ99" s="333"/>
      <c r="BK99" s="81"/>
      <c r="BL99" s="82"/>
      <c r="BM99" s="82"/>
      <c r="BN99" s="82"/>
      <c r="BO99" s="82"/>
      <c r="BP99" s="82"/>
      <c r="BQ99" s="82"/>
      <c r="BR99" s="82"/>
      <c r="BS99" s="83"/>
      <c r="BT99" s="75"/>
      <c r="BU99" s="76"/>
      <c r="BV99" s="76"/>
      <c r="BW99" s="76"/>
      <c r="BX99" s="76"/>
      <c r="BY99" s="76"/>
      <c r="BZ99" s="76"/>
      <c r="CA99" s="77"/>
      <c r="CB99" s="325">
        <f t="shared" si="1"/>
        <v>3</v>
      </c>
      <c r="CC99" s="326"/>
      <c r="CD99" s="326"/>
      <c r="CE99" s="326"/>
      <c r="CF99" s="326"/>
      <c r="CG99" s="326"/>
      <c r="CH99" s="326"/>
      <c r="CI99" s="326"/>
      <c r="CJ99" s="327"/>
      <c r="CK99" s="75"/>
      <c r="CL99" s="76"/>
      <c r="CM99" s="76"/>
      <c r="CN99" s="76"/>
      <c r="CO99" s="76"/>
      <c r="CP99" s="76"/>
      <c r="CQ99" s="76"/>
      <c r="CR99" s="77"/>
      <c r="CS99" s="75"/>
      <c r="CT99" s="76"/>
      <c r="CU99" s="76"/>
      <c r="CV99" s="76"/>
      <c r="CW99" s="76"/>
      <c r="CX99" s="76"/>
      <c r="CY99" s="76"/>
      <c r="CZ99" s="77"/>
      <c r="DA99" s="325">
        <v>3</v>
      </c>
      <c r="DB99" s="326"/>
      <c r="DC99" s="326"/>
      <c r="DD99" s="326"/>
      <c r="DE99" s="326"/>
      <c r="DF99" s="326"/>
      <c r="DG99" s="326"/>
      <c r="DH99" s="327"/>
      <c r="DI99" s="75"/>
      <c r="DJ99" s="76"/>
      <c r="DK99" s="76"/>
      <c r="DL99" s="76"/>
      <c r="DM99" s="76"/>
      <c r="DN99" s="76"/>
      <c r="DO99" s="76"/>
      <c r="DP99" s="77"/>
      <c r="DQ99" s="75"/>
      <c r="DR99" s="76"/>
      <c r="DS99" s="76"/>
      <c r="DT99" s="76"/>
      <c r="DU99" s="76"/>
      <c r="DV99" s="76"/>
      <c r="DW99" s="76"/>
      <c r="DX99" s="77"/>
      <c r="DY99" s="325">
        <v>3</v>
      </c>
      <c r="DZ99" s="326"/>
      <c r="EA99" s="326"/>
      <c r="EB99" s="326"/>
      <c r="EC99" s="326"/>
      <c r="ED99" s="326"/>
      <c r="EE99" s="326"/>
      <c r="EF99" s="327"/>
      <c r="EG99" s="325"/>
      <c r="EH99" s="326"/>
      <c r="EI99" s="326"/>
      <c r="EJ99" s="326"/>
      <c r="EK99" s="326"/>
      <c r="EL99" s="326"/>
      <c r="EM99" s="326"/>
      <c r="EN99" s="327"/>
      <c r="EO99" s="75"/>
      <c r="EP99" s="76"/>
      <c r="EQ99" s="76"/>
      <c r="ER99" s="76"/>
      <c r="ES99" s="76"/>
      <c r="ET99" s="76"/>
      <c r="EU99" s="76"/>
      <c r="EV99" s="76"/>
      <c r="EW99" s="76"/>
      <c r="EX99" s="77"/>
    </row>
    <row r="100" spans="1:154" ht="27" customHeight="1" x14ac:dyDescent="0.2">
      <c r="A100" s="315" t="s">
        <v>459</v>
      </c>
      <c r="B100" s="316"/>
      <c r="C100" s="316"/>
      <c r="D100" s="316"/>
      <c r="E100" s="317"/>
      <c r="F100" s="331"/>
      <c r="G100" s="332"/>
      <c r="H100" s="332"/>
      <c r="I100" s="332"/>
      <c r="J100" s="332"/>
      <c r="K100" s="332"/>
      <c r="L100" s="332"/>
      <c r="M100" s="332"/>
      <c r="N100" s="332"/>
      <c r="O100" s="333"/>
      <c r="P100" s="346" t="s">
        <v>460</v>
      </c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78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80"/>
      <c r="AT100" s="81"/>
      <c r="AU100" s="82"/>
      <c r="AV100" s="82"/>
      <c r="AW100" s="82"/>
      <c r="AX100" s="82"/>
      <c r="AY100" s="82"/>
      <c r="AZ100" s="82"/>
      <c r="BA100" s="82"/>
      <c r="BB100" s="83"/>
      <c r="BC100" s="331"/>
      <c r="BD100" s="332"/>
      <c r="BE100" s="332"/>
      <c r="BF100" s="332"/>
      <c r="BG100" s="332"/>
      <c r="BH100" s="332"/>
      <c r="BI100" s="332"/>
      <c r="BJ100" s="333"/>
      <c r="BK100" s="81"/>
      <c r="BL100" s="82"/>
      <c r="BM100" s="82"/>
      <c r="BN100" s="82"/>
      <c r="BO100" s="82"/>
      <c r="BP100" s="82"/>
      <c r="BQ100" s="82"/>
      <c r="BR100" s="82"/>
      <c r="BS100" s="83"/>
      <c r="BT100" s="75"/>
      <c r="BU100" s="76"/>
      <c r="BV100" s="76"/>
      <c r="BW100" s="76"/>
      <c r="BX100" s="76"/>
      <c r="BY100" s="76"/>
      <c r="BZ100" s="76"/>
      <c r="CA100" s="77"/>
      <c r="CB100" s="325">
        <f t="shared" si="1"/>
        <v>2</v>
      </c>
      <c r="CC100" s="326"/>
      <c r="CD100" s="326"/>
      <c r="CE100" s="326"/>
      <c r="CF100" s="326"/>
      <c r="CG100" s="326"/>
      <c r="CH100" s="326"/>
      <c r="CI100" s="326"/>
      <c r="CJ100" s="327"/>
      <c r="CK100" s="75"/>
      <c r="CL100" s="76"/>
      <c r="CM100" s="76"/>
      <c r="CN100" s="76"/>
      <c r="CO100" s="76"/>
      <c r="CP100" s="76"/>
      <c r="CQ100" s="76"/>
      <c r="CR100" s="77"/>
      <c r="CS100" s="75"/>
      <c r="CT100" s="76"/>
      <c r="CU100" s="76"/>
      <c r="CV100" s="76"/>
      <c r="CW100" s="76"/>
      <c r="CX100" s="76"/>
      <c r="CY100" s="76"/>
      <c r="CZ100" s="77"/>
      <c r="DA100" s="325">
        <v>2</v>
      </c>
      <c r="DB100" s="326"/>
      <c r="DC100" s="326"/>
      <c r="DD100" s="326"/>
      <c r="DE100" s="326"/>
      <c r="DF100" s="326"/>
      <c r="DG100" s="326"/>
      <c r="DH100" s="327"/>
      <c r="DI100" s="75"/>
      <c r="DJ100" s="76"/>
      <c r="DK100" s="76"/>
      <c r="DL100" s="76"/>
      <c r="DM100" s="76"/>
      <c r="DN100" s="76"/>
      <c r="DO100" s="76"/>
      <c r="DP100" s="77"/>
      <c r="DQ100" s="75"/>
      <c r="DR100" s="76"/>
      <c r="DS100" s="76"/>
      <c r="DT100" s="76"/>
      <c r="DU100" s="76"/>
      <c r="DV100" s="76"/>
      <c r="DW100" s="76"/>
      <c r="DX100" s="77"/>
      <c r="DY100" s="325">
        <v>2</v>
      </c>
      <c r="DZ100" s="326"/>
      <c r="EA100" s="326"/>
      <c r="EB100" s="326"/>
      <c r="EC100" s="326"/>
      <c r="ED100" s="326"/>
      <c r="EE100" s="326"/>
      <c r="EF100" s="327"/>
      <c r="EG100" s="325"/>
      <c r="EH100" s="326"/>
      <c r="EI100" s="326"/>
      <c r="EJ100" s="326"/>
      <c r="EK100" s="326"/>
      <c r="EL100" s="326"/>
      <c r="EM100" s="326"/>
      <c r="EN100" s="327"/>
      <c r="EO100" s="75"/>
      <c r="EP100" s="76"/>
      <c r="EQ100" s="76"/>
      <c r="ER100" s="76"/>
      <c r="ES100" s="76"/>
      <c r="ET100" s="76"/>
      <c r="EU100" s="76"/>
      <c r="EV100" s="76"/>
      <c r="EW100" s="76"/>
      <c r="EX100" s="77"/>
    </row>
    <row r="101" spans="1:154" ht="27" customHeight="1" x14ac:dyDescent="0.2">
      <c r="A101" s="315" t="s">
        <v>461</v>
      </c>
      <c r="B101" s="316"/>
      <c r="C101" s="316"/>
      <c r="D101" s="316"/>
      <c r="E101" s="317"/>
      <c r="F101" s="331"/>
      <c r="G101" s="332"/>
      <c r="H101" s="332"/>
      <c r="I101" s="332"/>
      <c r="J101" s="332"/>
      <c r="K101" s="332"/>
      <c r="L101" s="332"/>
      <c r="M101" s="332"/>
      <c r="N101" s="332"/>
      <c r="O101" s="333"/>
      <c r="P101" s="346" t="s">
        <v>462</v>
      </c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78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80"/>
      <c r="AT101" s="81"/>
      <c r="AU101" s="82"/>
      <c r="AV101" s="82"/>
      <c r="AW101" s="82"/>
      <c r="AX101" s="82"/>
      <c r="AY101" s="82"/>
      <c r="AZ101" s="82"/>
      <c r="BA101" s="82"/>
      <c r="BB101" s="83"/>
      <c r="BC101" s="331"/>
      <c r="BD101" s="332"/>
      <c r="BE101" s="332"/>
      <c r="BF101" s="332"/>
      <c r="BG101" s="332"/>
      <c r="BH101" s="332"/>
      <c r="BI101" s="332"/>
      <c r="BJ101" s="333"/>
      <c r="BK101" s="81"/>
      <c r="BL101" s="82"/>
      <c r="BM101" s="82"/>
      <c r="BN101" s="82"/>
      <c r="BO101" s="82"/>
      <c r="BP101" s="82"/>
      <c r="BQ101" s="82"/>
      <c r="BR101" s="82"/>
      <c r="BS101" s="83"/>
      <c r="BT101" s="75"/>
      <c r="BU101" s="76"/>
      <c r="BV101" s="76"/>
      <c r="BW101" s="76"/>
      <c r="BX101" s="76"/>
      <c r="BY101" s="76"/>
      <c r="BZ101" s="76"/>
      <c r="CA101" s="77"/>
      <c r="CB101" s="325">
        <f t="shared" si="1"/>
        <v>1</v>
      </c>
      <c r="CC101" s="326"/>
      <c r="CD101" s="326"/>
      <c r="CE101" s="326"/>
      <c r="CF101" s="326"/>
      <c r="CG101" s="326"/>
      <c r="CH101" s="326"/>
      <c r="CI101" s="326"/>
      <c r="CJ101" s="327"/>
      <c r="CK101" s="75"/>
      <c r="CL101" s="76"/>
      <c r="CM101" s="76"/>
      <c r="CN101" s="76"/>
      <c r="CO101" s="76"/>
      <c r="CP101" s="76"/>
      <c r="CQ101" s="76"/>
      <c r="CR101" s="77"/>
      <c r="CS101" s="75"/>
      <c r="CT101" s="76"/>
      <c r="CU101" s="76"/>
      <c r="CV101" s="76"/>
      <c r="CW101" s="76"/>
      <c r="CX101" s="76"/>
      <c r="CY101" s="76"/>
      <c r="CZ101" s="77"/>
      <c r="DA101" s="325">
        <v>1</v>
      </c>
      <c r="DB101" s="326"/>
      <c r="DC101" s="326"/>
      <c r="DD101" s="326"/>
      <c r="DE101" s="326"/>
      <c r="DF101" s="326"/>
      <c r="DG101" s="326"/>
      <c r="DH101" s="327"/>
      <c r="DI101" s="75"/>
      <c r="DJ101" s="76"/>
      <c r="DK101" s="76"/>
      <c r="DL101" s="76"/>
      <c r="DM101" s="76"/>
      <c r="DN101" s="76"/>
      <c r="DO101" s="76"/>
      <c r="DP101" s="77"/>
      <c r="DQ101" s="75"/>
      <c r="DR101" s="76"/>
      <c r="DS101" s="76"/>
      <c r="DT101" s="76"/>
      <c r="DU101" s="76"/>
      <c r="DV101" s="76"/>
      <c r="DW101" s="76"/>
      <c r="DX101" s="77"/>
      <c r="DY101" s="325">
        <v>1</v>
      </c>
      <c r="DZ101" s="326"/>
      <c r="EA101" s="326"/>
      <c r="EB101" s="326"/>
      <c r="EC101" s="326"/>
      <c r="ED101" s="326"/>
      <c r="EE101" s="326"/>
      <c r="EF101" s="327"/>
      <c r="EG101" s="325"/>
      <c r="EH101" s="326"/>
      <c r="EI101" s="326"/>
      <c r="EJ101" s="326"/>
      <c r="EK101" s="326"/>
      <c r="EL101" s="326"/>
      <c r="EM101" s="326"/>
      <c r="EN101" s="327"/>
      <c r="EO101" s="75"/>
      <c r="EP101" s="76"/>
      <c r="EQ101" s="76"/>
      <c r="ER101" s="76"/>
      <c r="ES101" s="76"/>
      <c r="ET101" s="76"/>
      <c r="EU101" s="76"/>
      <c r="EV101" s="76"/>
      <c r="EW101" s="76"/>
      <c r="EX101" s="77"/>
    </row>
    <row r="102" spans="1:154" ht="27" customHeight="1" x14ac:dyDescent="0.2">
      <c r="A102" s="315" t="s">
        <v>463</v>
      </c>
      <c r="B102" s="316"/>
      <c r="C102" s="316"/>
      <c r="D102" s="316"/>
      <c r="E102" s="317"/>
      <c r="F102" s="331"/>
      <c r="G102" s="332"/>
      <c r="H102" s="332"/>
      <c r="I102" s="332"/>
      <c r="J102" s="332"/>
      <c r="K102" s="332"/>
      <c r="L102" s="332"/>
      <c r="M102" s="332"/>
      <c r="N102" s="332"/>
      <c r="O102" s="333"/>
      <c r="P102" s="343" t="s">
        <v>464</v>
      </c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5"/>
      <c r="AE102" s="78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80"/>
      <c r="AT102" s="81"/>
      <c r="AU102" s="82"/>
      <c r="AV102" s="82"/>
      <c r="AW102" s="82"/>
      <c r="AX102" s="82"/>
      <c r="AY102" s="82"/>
      <c r="AZ102" s="82"/>
      <c r="BA102" s="82"/>
      <c r="BB102" s="83"/>
      <c r="BC102" s="331"/>
      <c r="BD102" s="332"/>
      <c r="BE102" s="332"/>
      <c r="BF102" s="332"/>
      <c r="BG102" s="332"/>
      <c r="BH102" s="332"/>
      <c r="BI102" s="332"/>
      <c r="BJ102" s="333"/>
      <c r="BK102" s="81"/>
      <c r="BL102" s="82"/>
      <c r="BM102" s="82"/>
      <c r="BN102" s="82"/>
      <c r="BO102" s="82"/>
      <c r="BP102" s="82"/>
      <c r="BQ102" s="82"/>
      <c r="BR102" s="82"/>
      <c r="BS102" s="83"/>
      <c r="BT102" s="75"/>
      <c r="BU102" s="76"/>
      <c r="BV102" s="76"/>
      <c r="BW102" s="76"/>
      <c r="BX102" s="76"/>
      <c r="BY102" s="76"/>
      <c r="BZ102" s="76"/>
      <c r="CA102" s="77"/>
      <c r="CB102" s="325">
        <f t="shared" si="1"/>
        <v>20</v>
      </c>
      <c r="CC102" s="326"/>
      <c r="CD102" s="326"/>
      <c r="CE102" s="326"/>
      <c r="CF102" s="326"/>
      <c r="CG102" s="326"/>
      <c r="CH102" s="326"/>
      <c r="CI102" s="326"/>
      <c r="CJ102" s="327"/>
      <c r="CK102" s="75"/>
      <c r="CL102" s="76"/>
      <c r="CM102" s="76"/>
      <c r="CN102" s="76"/>
      <c r="CO102" s="76"/>
      <c r="CP102" s="76"/>
      <c r="CQ102" s="76"/>
      <c r="CR102" s="77"/>
      <c r="CS102" s="75"/>
      <c r="CT102" s="76"/>
      <c r="CU102" s="76"/>
      <c r="CV102" s="76"/>
      <c r="CW102" s="76"/>
      <c r="CX102" s="76"/>
      <c r="CY102" s="76"/>
      <c r="CZ102" s="77"/>
      <c r="DA102" s="325">
        <v>20</v>
      </c>
      <c r="DB102" s="326"/>
      <c r="DC102" s="326"/>
      <c r="DD102" s="326"/>
      <c r="DE102" s="326"/>
      <c r="DF102" s="326"/>
      <c r="DG102" s="326"/>
      <c r="DH102" s="327"/>
      <c r="DI102" s="75"/>
      <c r="DJ102" s="76"/>
      <c r="DK102" s="76"/>
      <c r="DL102" s="76"/>
      <c r="DM102" s="76"/>
      <c r="DN102" s="76"/>
      <c r="DO102" s="76"/>
      <c r="DP102" s="77"/>
      <c r="DQ102" s="75"/>
      <c r="DR102" s="76"/>
      <c r="DS102" s="76"/>
      <c r="DT102" s="76"/>
      <c r="DU102" s="76"/>
      <c r="DV102" s="76"/>
      <c r="DW102" s="76"/>
      <c r="DX102" s="77"/>
      <c r="DY102" s="325">
        <v>1</v>
      </c>
      <c r="DZ102" s="326"/>
      <c r="EA102" s="326"/>
      <c r="EB102" s="326"/>
      <c r="EC102" s="326"/>
      <c r="ED102" s="326"/>
      <c r="EE102" s="326"/>
      <c r="EF102" s="327"/>
      <c r="EG102" s="325">
        <v>19</v>
      </c>
      <c r="EH102" s="326"/>
      <c r="EI102" s="326"/>
      <c r="EJ102" s="326"/>
      <c r="EK102" s="326"/>
      <c r="EL102" s="326"/>
      <c r="EM102" s="326"/>
      <c r="EN102" s="327"/>
      <c r="EO102" s="75"/>
      <c r="EP102" s="76"/>
      <c r="EQ102" s="76"/>
      <c r="ER102" s="76"/>
      <c r="ES102" s="76"/>
      <c r="ET102" s="76"/>
      <c r="EU102" s="76"/>
      <c r="EV102" s="76"/>
      <c r="EW102" s="76"/>
      <c r="EX102" s="77"/>
    </row>
    <row r="103" spans="1:154" ht="27" customHeight="1" x14ac:dyDescent="0.2">
      <c r="A103" s="315" t="s">
        <v>465</v>
      </c>
      <c r="B103" s="316"/>
      <c r="C103" s="316"/>
      <c r="D103" s="316"/>
      <c r="E103" s="317"/>
      <c r="F103" s="331"/>
      <c r="G103" s="332"/>
      <c r="H103" s="332"/>
      <c r="I103" s="332"/>
      <c r="J103" s="332"/>
      <c r="K103" s="332"/>
      <c r="L103" s="332"/>
      <c r="M103" s="332"/>
      <c r="N103" s="332"/>
      <c r="O103" s="333"/>
      <c r="P103" s="343" t="s">
        <v>466</v>
      </c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5"/>
      <c r="AE103" s="78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80"/>
      <c r="AT103" s="81"/>
      <c r="AU103" s="82"/>
      <c r="AV103" s="82"/>
      <c r="AW103" s="82"/>
      <c r="AX103" s="82"/>
      <c r="AY103" s="82"/>
      <c r="AZ103" s="82"/>
      <c r="BA103" s="82"/>
      <c r="BB103" s="83"/>
      <c r="BC103" s="331"/>
      <c r="BD103" s="332"/>
      <c r="BE103" s="332"/>
      <c r="BF103" s="332"/>
      <c r="BG103" s="332"/>
      <c r="BH103" s="332"/>
      <c r="BI103" s="332"/>
      <c r="BJ103" s="333"/>
      <c r="BK103" s="81"/>
      <c r="BL103" s="82"/>
      <c r="BM103" s="82"/>
      <c r="BN103" s="82"/>
      <c r="BO103" s="82"/>
      <c r="BP103" s="82"/>
      <c r="BQ103" s="82"/>
      <c r="BR103" s="82"/>
      <c r="BS103" s="83"/>
      <c r="BT103" s="75"/>
      <c r="BU103" s="76"/>
      <c r="BV103" s="76"/>
      <c r="BW103" s="76"/>
      <c r="BX103" s="76"/>
      <c r="BY103" s="76"/>
      <c r="BZ103" s="76"/>
      <c r="CA103" s="77"/>
      <c r="CB103" s="325">
        <f t="shared" si="1"/>
        <v>20</v>
      </c>
      <c r="CC103" s="326"/>
      <c r="CD103" s="326"/>
      <c r="CE103" s="326"/>
      <c r="CF103" s="326"/>
      <c r="CG103" s="326"/>
      <c r="CH103" s="326"/>
      <c r="CI103" s="326"/>
      <c r="CJ103" s="327"/>
      <c r="CK103" s="75"/>
      <c r="CL103" s="76"/>
      <c r="CM103" s="76"/>
      <c r="CN103" s="76"/>
      <c r="CO103" s="76"/>
      <c r="CP103" s="76"/>
      <c r="CQ103" s="76"/>
      <c r="CR103" s="77"/>
      <c r="CS103" s="75"/>
      <c r="CT103" s="76"/>
      <c r="CU103" s="76"/>
      <c r="CV103" s="76"/>
      <c r="CW103" s="76"/>
      <c r="CX103" s="76"/>
      <c r="CY103" s="76"/>
      <c r="CZ103" s="77"/>
      <c r="DA103" s="325">
        <v>20</v>
      </c>
      <c r="DB103" s="326"/>
      <c r="DC103" s="326"/>
      <c r="DD103" s="326"/>
      <c r="DE103" s="326"/>
      <c r="DF103" s="326"/>
      <c r="DG103" s="326"/>
      <c r="DH103" s="327"/>
      <c r="DI103" s="75"/>
      <c r="DJ103" s="76"/>
      <c r="DK103" s="76"/>
      <c r="DL103" s="76"/>
      <c r="DM103" s="76"/>
      <c r="DN103" s="76"/>
      <c r="DO103" s="76"/>
      <c r="DP103" s="77"/>
      <c r="DQ103" s="75"/>
      <c r="DR103" s="76"/>
      <c r="DS103" s="76"/>
      <c r="DT103" s="76"/>
      <c r="DU103" s="76"/>
      <c r="DV103" s="76"/>
      <c r="DW103" s="76"/>
      <c r="DX103" s="77"/>
      <c r="DY103" s="325"/>
      <c r="DZ103" s="326"/>
      <c r="EA103" s="326"/>
      <c r="EB103" s="326"/>
      <c r="EC103" s="326"/>
      <c r="ED103" s="326"/>
      <c r="EE103" s="326"/>
      <c r="EF103" s="327"/>
      <c r="EG103" s="325">
        <v>20</v>
      </c>
      <c r="EH103" s="326"/>
      <c r="EI103" s="326"/>
      <c r="EJ103" s="326"/>
      <c r="EK103" s="326"/>
      <c r="EL103" s="326"/>
      <c r="EM103" s="326"/>
      <c r="EN103" s="327"/>
      <c r="EO103" s="75"/>
      <c r="EP103" s="76"/>
      <c r="EQ103" s="76"/>
      <c r="ER103" s="76"/>
      <c r="ES103" s="76"/>
      <c r="ET103" s="76"/>
      <c r="EU103" s="76"/>
      <c r="EV103" s="76"/>
      <c r="EW103" s="76"/>
      <c r="EX103" s="77"/>
    </row>
    <row r="104" spans="1:154" ht="27" customHeight="1" x14ac:dyDescent="0.2">
      <c r="A104" s="315" t="s">
        <v>467</v>
      </c>
      <c r="B104" s="316"/>
      <c r="C104" s="316"/>
      <c r="D104" s="316"/>
      <c r="E104" s="317"/>
      <c r="F104" s="331"/>
      <c r="G104" s="332"/>
      <c r="H104" s="332"/>
      <c r="I104" s="332"/>
      <c r="J104" s="332"/>
      <c r="K104" s="332"/>
      <c r="L104" s="332"/>
      <c r="M104" s="332"/>
      <c r="N104" s="332"/>
      <c r="O104" s="333"/>
      <c r="P104" s="343" t="s">
        <v>468</v>
      </c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5"/>
      <c r="AE104" s="78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80"/>
      <c r="AT104" s="81"/>
      <c r="AU104" s="82"/>
      <c r="AV104" s="82"/>
      <c r="AW104" s="82"/>
      <c r="AX104" s="82"/>
      <c r="AY104" s="82"/>
      <c r="AZ104" s="82"/>
      <c r="BA104" s="82"/>
      <c r="BB104" s="83"/>
      <c r="BC104" s="331"/>
      <c r="BD104" s="332"/>
      <c r="BE104" s="332"/>
      <c r="BF104" s="332"/>
      <c r="BG104" s="332"/>
      <c r="BH104" s="332"/>
      <c r="BI104" s="332"/>
      <c r="BJ104" s="333"/>
      <c r="BK104" s="81"/>
      <c r="BL104" s="82"/>
      <c r="BM104" s="82"/>
      <c r="BN104" s="82"/>
      <c r="BO104" s="82"/>
      <c r="BP104" s="82"/>
      <c r="BQ104" s="82"/>
      <c r="BR104" s="82"/>
      <c r="BS104" s="83"/>
      <c r="BT104" s="75"/>
      <c r="BU104" s="76"/>
      <c r="BV104" s="76"/>
      <c r="BW104" s="76"/>
      <c r="BX104" s="76"/>
      <c r="BY104" s="76"/>
      <c r="BZ104" s="76"/>
      <c r="CA104" s="77"/>
      <c r="CB104" s="325">
        <f t="shared" si="1"/>
        <v>24</v>
      </c>
      <c r="CC104" s="326"/>
      <c r="CD104" s="326"/>
      <c r="CE104" s="326"/>
      <c r="CF104" s="326"/>
      <c r="CG104" s="326"/>
      <c r="CH104" s="326"/>
      <c r="CI104" s="326"/>
      <c r="CJ104" s="327"/>
      <c r="CK104" s="75"/>
      <c r="CL104" s="76"/>
      <c r="CM104" s="76"/>
      <c r="CN104" s="76"/>
      <c r="CO104" s="76"/>
      <c r="CP104" s="76"/>
      <c r="CQ104" s="76"/>
      <c r="CR104" s="77"/>
      <c r="CS104" s="75"/>
      <c r="CT104" s="76"/>
      <c r="CU104" s="76"/>
      <c r="CV104" s="76"/>
      <c r="CW104" s="76"/>
      <c r="CX104" s="76"/>
      <c r="CY104" s="76"/>
      <c r="CZ104" s="77"/>
      <c r="DA104" s="325">
        <v>24</v>
      </c>
      <c r="DB104" s="326"/>
      <c r="DC104" s="326"/>
      <c r="DD104" s="326"/>
      <c r="DE104" s="326"/>
      <c r="DF104" s="326"/>
      <c r="DG104" s="326"/>
      <c r="DH104" s="327"/>
      <c r="DI104" s="75"/>
      <c r="DJ104" s="76"/>
      <c r="DK104" s="76"/>
      <c r="DL104" s="76"/>
      <c r="DM104" s="76"/>
      <c r="DN104" s="76"/>
      <c r="DO104" s="76"/>
      <c r="DP104" s="77"/>
      <c r="DQ104" s="75"/>
      <c r="DR104" s="76"/>
      <c r="DS104" s="76"/>
      <c r="DT104" s="76"/>
      <c r="DU104" s="76"/>
      <c r="DV104" s="76"/>
      <c r="DW104" s="76"/>
      <c r="DX104" s="77"/>
      <c r="DY104" s="325">
        <v>1</v>
      </c>
      <c r="DZ104" s="326"/>
      <c r="EA104" s="326"/>
      <c r="EB104" s="326"/>
      <c r="EC104" s="326"/>
      <c r="ED104" s="326"/>
      <c r="EE104" s="326"/>
      <c r="EF104" s="327"/>
      <c r="EG104" s="325">
        <v>23</v>
      </c>
      <c r="EH104" s="326"/>
      <c r="EI104" s="326"/>
      <c r="EJ104" s="326"/>
      <c r="EK104" s="326"/>
      <c r="EL104" s="326"/>
      <c r="EM104" s="326"/>
      <c r="EN104" s="327"/>
      <c r="EO104" s="75"/>
      <c r="EP104" s="76"/>
      <c r="EQ104" s="76"/>
      <c r="ER104" s="76"/>
      <c r="ES104" s="76"/>
      <c r="ET104" s="76"/>
      <c r="EU104" s="76"/>
      <c r="EV104" s="76"/>
      <c r="EW104" s="76"/>
      <c r="EX104" s="77"/>
    </row>
    <row r="105" spans="1:154" ht="27" customHeight="1" x14ac:dyDescent="0.2">
      <c r="A105" s="315" t="s">
        <v>469</v>
      </c>
      <c r="B105" s="316"/>
      <c r="C105" s="316"/>
      <c r="D105" s="316"/>
      <c r="E105" s="317"/>
      <c r="F105" s="331"/>
      <c r="G105" s="332"/>
      <c r="H105" s="332"/>
      <c r="I105" s="332"/>
      <c r="J105" s="332"/>
      <c r="K105" s="332"/>
      <c r="L105" s="332"/>
      <c r="M105" s="332"/>
      <c r="N105" s="332"/>
      <c r="O105" s="333"/>
      <c r="P105" s="343" t="s">
        <v>470</v>
      </c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5"/>
      <c r="AE105" s="78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80"/>
      <c r="AT105" s="81"/>
      <c r="AU105" s="82"/>
      <c r="AV105" s="82"/>
      <c r="AW105" s="82"/>
      <c r="AX105" s="82"/>
      <c r="AY105" s="82"/>
      <c r="AZ105" s="82"/>
      <c r="BA105" s="82"/>
      <c r="BB105" s="83"/>
      <c r="BC105" s="331"/>
      <c r="BD105" s="332"/>
      <c r="BE105" s="332"/>
      <c r="BF105" s="332"/>
      <c r="BG105" s="332"/>
      <c r="BH105" s="332"/>
      <c r="BI105" s="332"/>
      <c r="BJ105" s="333"/>
      <c r="BK105" s="81"/>
      <c r="BL105" s="82"/>
      <c r="BM105" s="82"/>
      <c r="BN105" s="82"/>
      <c r="BO105" s="82"/>
      <c r="BP105" s="82"/>
      <c r="BQ105" s="82"/>
      <c r="BR105" s="82"/>
      <c r="BS105" s="83"/>
      <c r="BT105" s="75"/>
      <c r="BU105" s="76"/>
      <c r="BV105" s="76"/>
      <c r="BW105" s="76"/>
      <c r="BX105" s="76"/>
      <c r="BY105" s="76"/>
      <c r="BZ105" s="76"/>
      <c r="CA105" s="77"/>
      <c r="CB105" s="325">
        <f t="shared" si="1"/>
        <v>11</v>
      </c>
      <c r="CC105" s="326"/>
      <c r="CD105" s="326"/>
      <c r="CE105" s="326"/>
      <c r="CF105" s="326"/>
      <c r="CG105" s="326"/>
      <c r="CH105" s="326"/>
      <c r="CI105" s="326"/>
      <c r="CJ105" s="327"/>
      <c r="CK105" s="75"/>
      <c r="CL105" s="76"/>
      <c r="CM105" s="76"/>
      <c r="CN105" s="76"/>
      <c r="CO105" s="76"/>
      <c r="CP105" s="76"/>
      <c r="CQ105" s="76"/>
      <c r="CR105" s="77"/>
      <c r="CS105" s="75"/>
      <c r="CT105" s="76"/>
      <c r="CU105" s="76"/>
      <c r="CV105" s="76"/>
      <c r="CW105" s="76"/>
      <c r="CX105" s="76"/>
      <c r="CY105" s="76"/>
      <c r="CZ105" s="77"/>
      <c r="DA105" s="325">
        <v>11</v>
      </c>
      <c r="DB105" s="326"/>
      <c r="DC105" s="326"/>
      <c r="DD105" s="326"/>
      <c r="DE105" s="326"/>
      <c r="DF105" s="326"/>
      <c r="DG105" s="326"/>
      <c r="DH105" s="327"/>
      <c r="DI105" s="75"/>
      <c r="DJ105" s="76"/>
      <c r="DK105" s="76"/>
      <c r="DL105" s="76"/>
      <c r="DM105" s="76"/>
      <c r="DN105" s="76"/>
      <c r="DO105" s="76"/>
      <c r="DP105" s="77"/>
      <c r="DQ105" s="75"/>
      <c r="DR105" s="76"/>
      <c r="DS105" s="76"/>
      <c r="DT105" s="76"/>
      <c r="DU105" s="76"/>
      <c r="DV105" s="76"/>
      <c r="DW105" s="76"/>
      <c r="DX105" s="77"/>
      <c r="DY105" s="325">
        <v>1</v>
      </c>
      <c r="DZ105" s="326"/>
      <c r="EA105" s="326"/>
      <c r="EB105" s="326"/>
      <c r="EC105" s="326"/>
      <c r="ED105" s="326"/>
      <c r="EE105" s="326"/>
      <c r="EF105" s="327"/>
      <c r="EG105" s="325">
        <v>10</v>
      </c>
      <c r="EH105" s="326"/>
      <c r="EI105" s="326"/>
      <c r="EJ105" s="326"/>
      <c r="EK105" s="326"/>
      <c r="EL105" s="326"/>
      <c r="EM105" s="326"/>
      <c r="EN105" s="327"/>
      <c r="EO105" s="75"/>
      <c r="EP105" s="76"/>
      <c r="EQ105" s="76"/>
      <c r="ER105" s="76"/>
      <c r="ES105" s="76"/>
      <c r="ET105" s="76"/>
      <c r="EU105" s="76"/>
      <c r="EV105" s="76"/>
      <c r="EW105" s="76"/>
      <c r="EX105" s="77"/>
    </row>
    <row r="106" spans="1:154" ht="27" customHeight="1" x14ac:dyDescent="0.2">
      <c r="A106" s="315" t="s">
        <v>471</v>
      </c>
      <c r="B106" s="316"/>
      <c r="C106" s="316"/>
      <c r="D106" s="316"/>
      <c r="E106" s="317"/>
      <c r="F106" s="331"/>
      <c r="G106" s="332"/>
      <c r="H106" s="332"/>
      <c r="I106" s="332"/>
      <c r="J106" s="332"/>
      <c r="K106" s="332"/>
      <c r="L106" s="332"/>
      <c r="M106" s="332"/>
      <c r="N106" s="332"/>
      <c r="O106" s="333"/>
      <c r="P106" s="343" t="s">
        <v>472</v>
      </c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5"/>
      <c r="AE106" s="78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80"/>
      <c r="AT106" s="81"/>
      <c r="AU106" s="82"/>
      <c r="AV106" s="82"/>
      <c r="AW106" s="82"/>
      <c r="AX106" s="82"/>
      <c r="AY106" s="82"/>
      <c r="AZ106" s="82"/>
      <c r="BA106" s="82"/>
      <c r="BB106" s="83"/>
      <c r="BC106" s="331"/>
      <c r="BD106" s="332"/>
      <c r="BE106" s="332"/>
      <c r="BF106" s="332"/>
      <c r="BG106" s="332"/>
      <c r="BH106" s="332"/>
      <c r="BI106" s="332"/>
      <c r="BJ106" s="333"/>
      <c r="BK106" s="81"/>
      <c r="BL106" s="82"/>
      <c r="BM106" s="82"/>
      <c r="BN106" s="82"/>
      <c r="BO106" s="82"/>
      <c r="BP106" s="82"/>
      <c r="BQ106" s="82"/>
      <c r="BR106" s="82"/>
      <c r="BS106" s="83"/>
      <c r="BT106" s="75"/>
      <c r="BU106" s="76"/>
      <c r="BV106" s="76"/>
      <c r="BW106" s="76"/>
      <c r="BX106" s="76"/>
      <c r="BY106" s="76"/>
      <c r="BZ106" s="76"/>
      <c r="CA106" s="77"/>
      <c r="CB106" s="325">
        <f t="shared" si="1"/>
        <v>10</v>
      </c>
      <c r="CC106" s="326"/>
      <c r="CD106" s="326"/>
      <c r="CE106" s="326"/>
      <c r="CF106" s="326"/>
      <c r="CG106" s="326"/>
      <c r="CH106" s="326"/>
      <c r="CI106" s="326"/>
      <c r="CJ106" s="327"/>
      <c r="CK106" s="75"/>
      <c r="CL106" s="76"/>
      <c r="CM106" s="76"/>
      <c r="CN106" s="76"/>
      <c r="CO106" s="76"/>
      <c r="CP106" s="76"/>
      <c r="CQ106" s="76"/>
      <c r="CR106" s="77"/>
      <c r="CS106" s="75"/>
      <c r="CT106" s="76"/>
      <c r="CU106" s="76"/>
      <c r="CV106" s="76"/>
      <c r="CW106" s="76"/>
      <c r="CX106" s="76"/>
      <c r="CY106" s="76"/>
      <c r="CZ106" s="77"/>
      <c r="DA106" s="325">
        <v>10</v>
      </c>
      <c r="DB106" s="326"/>
      <c r="DC106" s="326"/>
      <c r="DD106" s="326"/>
      <c r="DE106" s="326"/>
      <c r="DF106" s="326"/>
      <c r="DG106" s="326"/>
      <c r="DH106" s="327"/>
      <c r="DI106" s="75"/>
      <c r="DJ106" s="76"/>
      <c r="DK106" s="76"/>
      <c r="DL106" s="76"/>
      <c r="DM106" s="76"/>
      <c r="DN106" s="76"/>
      <c r="DO106" s="76"/>
      <c r="DP106" s="77"/>
      <c r="DQ106" s="75"/>
      <c r="DR106" s="76"/>
      <c r="DS106" s="76"/>
      <c r="DT106" s="76"/>
      <c r="DU106" s="76"/>
      <c r="DV106" s="76"/>
      <c r="DW106" s="76"/>
      <c r="DX106" s="77"/>
      <c r="DY106" s="325"/>
      <c r="DZ106" s="326"/>
      <c r="EA106" s="326"/>
      <c r="EB106" s="326"/>
      <c r="EC106" s="326"/>
      <c r="ED106" s="326"/>
      <c r="EE106" s="326"/>
      <c r="EF106" s="327"/>
      <c r="EG106" s="325">
        <v>10</v>
      </c>
      <c r="EH106" s="326"/>
      <c r="EI106" s="326"/>
      <c r="EJ106" s="326"/>
      <c r="EK106" s="326"/>
      <c r="EL106" s="326"/>
      <c r="EM106" s="326"/>
      <c r="EN106" s="327"/>
      <c r="EO106" s="75"/>
      <c r="EP106" s="76"/>
      <c r="EQ106" s="76"/>
      <c r="ER106" s="76"/>
      <c r="ES106" s="76"/>
      <c r="ET106" s="76"/>
      <c r="EU106" s="76"/>
      <c r="EV106" s="76"/>
      <c r="EW106" s="76"/>
      <c r="EX106" s="77"/>
    </row>
    <row r="107" spans="1:154" ht="27" customHeight="1" x14ac:dyDescent="0.2">
      <c r="A107" s="315" t="s">
        <v>473</v>
      </c>
      <c r="B107" s="316"/>
      <c r="C107" s="316"/>
      <c r="D107" s="316"/>
      <c r="E107" s="317"/>
      <c r="F107" s="331"/>
      <c r="G107" s="332"/>
      <c r="H107" s="332"/>
      <c r="I107" s="332"/>
      <c r="J107" s="332"/>
      <c r="K107" s="332"/>
      <c r="L107" s="332"/>
      <c r="M107" s="332"/>
      <c r="N107" s="332"/>
      <c r="O107" s="333"/>
      <c r="P107" s="346" t="s">
        <v>474</v>
      </c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78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1"/>
      <c r="AU107" s="82"/>
      <c r="AV107" s="82"/>
      <c r="AW107" s="82"/>
      <c r="AX107" s="82"/>
      <c r="AY107" s="82"/>
      <c r="AZ107" s="82"/>
      <c r="BA107" s="82"/>
      <c r="BB107" s="83"/>
      <c r="BC107" s="331"/>
      <c r="BD107" s="332"/>
      <c r="BE107" s="332"/>
      <c r="BF107" s="332"/>
      <c r="BG107" s="332"/>
      <c r="BH107" s="332"/>
      <c r="BI107" s="332"/>
      <c r="BJ107" s="333"/>
      <c r="BK107" s="81"/>
      <c r="BL107" s="82"/>
      <c r="BM107" s="82"/>
      <c r="BN107" s="82"/>
      <c r="BO107" s="82"/>
      <c r="BP107" s="82"/>
      <c r="BQ107" s="82"/>
      <c r="BR107" s="82"/>
      <c r="BS107" s="83"/>
      <c r="BT107" s="75"/>
      <c r="BU107" s="76"/>
      <c r="BV107" s="76"/>
      <c r="BW107" s="76"/>
      <c r="BX107" s="76"/>
      <c r="BY107" s="76"/>
      <c r="BZ107" s="76"/>
      <c r="CA107" s="77"/>
      <c r="CB107" s="325">
        <f t="shared" si="1"/>
        <v>1</v>
      </c>
      <c r="CC107" s="326"/>
      <c r="CD107" s="326"/>
      <c r="CE107" s="326"/>
      <c r="CF107" s="326"/>
      <c r="CG107" s="326"/>
      <c r="CH107" s="326"/>
      <c r="CI107" s="326"/>
      <c r="CJ107" s="327"/>
      <c r="CK107" s="75"/>
      <c r="CL107" s="76"/>
      <c r="CM107" s="76"/>
      <c r="CN107" s="76"/>
      <c r="CO107" s="76"/>
      <c r="CP107" s="76"/>
      <c r="CQ107" s="76"/>
      <c r="CR107" s="77"/>
      <c r="CS107" s="75"/>
      <c r="CT107" s="76"/>
      <c r="CU107" s="76"/>
      <c r="CV107" s="76"/>
      <c r="CW107" s="76"/>
      <c r="CX107" s="76"/>
      <c r="CY107" s="76"/>
      <c r="CZ107" s="77"/>
      <c r="DA107" s="325">
        <v>1</v>
      </c>
      <c r="DB107" s="326"/>
      <c r="DC107" s="326"/>
      <c r="DD107" s="326"/>
      <c r="DE107" s="326"/>
      <c r="DF107" s="326"/>
      <c r="DG107" s="326"/>
      <c r="DH107" s="327"/>
      <c r="DI107" s="75"/>
      <c r="DJ107" s="76"/>
      <c r="DK107" s="76"/>
      <c r="DL107" s="76"/>
      <c r="DM107" s="76"/>
      <c r="DN107" s="76"/>
      <c r="DO107" s="76"/>
      <c r="DP107" s="77"/>
      <c r="DQ107" s="75"/>
      <c r="DR107" s="76"/>
      <c r="DS107" s="76"/>
      <c r="DT107" s="76"/>
      <c r="DU107" s="76"/>
      <c r="DV107" s="76"/>
      <c r="DW107" s="76"/>
      <c r="DX107" s="77"/>
      <c r="DY107" s="325">
        <v>1</v>
      </c>
      <c r="DZ107" s="326"/>
      <c r="EA107" s="326"/>
      <c r="EB107" s="326"/>
      <c r="EC107" s="326"/>
      <c r="ED107" s="326"/>
      <c r="EE107" s="326"/>
      <c r="EF107" s="327"/>
      <c r="EG107" s="325"/>
      <c r="EH107" s="326"/>
      <c r="EI107" s="326"/>
      <c r="EJ107" s="326"/>
      <c r="EK107" s="326"/>
      <c r="EL107" s="326"/>
      <c r="EM107" s="326"/>
      <c r="EN107" s="327"/>
      <c r="EO107" s="75"/>
      <c r="EP107" s="76"/>
      <c r="EQ107" s="76"/>
      <c r="ER107" s="76"/>
      <c r="ES107" s="76"/>
      <c r="ET107" s="76"/>
      <c r="EU107" s="76"/>
      <c r="EV107" s="76"/>
      <c r="EW107" s="76"/>
      <c r="EX107" s="77"/>
    </row>
    <row r="108" spans="1:154" ht="43.5" customHeight="1" x14ac:dyDescent="0.2">
      <c r="A108" s="315" t="s">
        <v>475</v>
      </c>
      <c r="B108" s="316"/>
      <c r="C108" s="316"/>
      <c r="D108" s="316"/>
      <c r="E108" s="317"/>
      <c r="F108" s="331"/>
      <c r="G108" s="332"/>
      <c r="H108" s="332"/>
      <c r="I108" s="332"/>
      <c r="J108" s="332"/>
      <c r="K108" s="332"/>
      <c r="L108" s="332"/>
      <c r="M108" s="332"/>
      <c r="N108" s="332"/>
      <c r="O108" s="333"/>
      <c r="P108" s="343" t="s">
        <v>476</v>
      </c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5"/>
      <c r="AE108" s="78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80"/>
      <c r="AT108" s="81"/>
      <c r="AU108" s="82"/>
      <c r="AV108" s="82"/>
      <c r="AW108" s="82"/>
      <c r="AX108" s="82"/>
      <c r="AY108" s="82"/>
      <c r="AZ108" s="82"/>
      <c r="BA108" s="82"/>
      <c r="BB108" s="83"/>
      <c r="BC108" s="331"/>
      <c r="BD108" s="332"/>
      <c r="BE108" s="332"/>
      <c r="BF108" s="332"/>
      <c r="BG108" s="332"/>
      <c r="BH108" s="332"/>
      <c r="BI108" s="332"/>
      <c r="BJ108" s="333"/>
      <c r="BK108" s="81"/>
      <c r="BL108" s="82"/>
      <c r="BM108" s="82"/>
      <c r="BN108" s="82"/>
      <c r="BO108" s="82"/>
      <c r="BP108" s="82"/>
      <c r="BQ108" s="82"/>
      <c r="BR108" s="82"/>
      <c r="BS108" s="83"/>
      <c r="BT108" s="75"/>
      <c r="BU108" s="76"/>
      <c r="BV108" s="76"/>
      <c r="BW108" s="76"/>
      <c r="BX108" s="76"/>
      <c r="BY108" s="76"/>
      <c r="BZ108" s="76"/>
      <c r="CA108" s="77"/>
      <c r="CB108" s="325">
        <f t="shared" si="1"/>
        <v>1</v>
      </c>
      <c r="CC108" s="326"/>
      <c r="CD108" s="326"/>
      <c r="CE108" s="326"/>
      <c r="CF108" s="326"/>
      <c r="CG108" s="326"/>
      <c r="CH108" s="326"/>
      <c r="CI108" s="326"/>
      <c r="CJ108" s="327"/>
      <c r="CK108" s="75"/>
      <c r="CL108" s="76"/>
      <c r="CM108" s="76"/>
      <c r="CN108" s="76"/>
      <c r="CO108" s="76"/>
      <c r="CP108" s="76"/>
      <c r="CQ108" s="76"/>
      <c r="CR108" s="77"/>
      <c r="CS108" s="75"/>
      <c r="CT108" s="76"/>
      <c r="CU108" s="76"/>
      <c r="CV108" s="76"/>
      <c r="CW108" s="76"/>
      <c r="CX108" s="76"/>
      <c r="CY108" s="76"/>
      <c r="CZ108" s="77"/>
      <c r="DA108" s="325">
        <v>1</v>
      </c>
      <c r="DB108" s="326"/>
      <c r="DC108" s="326"/>
      <c r="DD108" s="326"/>
      <c r="DE108" s="326"/>
      <c r="DF108" s="326"/>
      <c r="DG108" s="326"/>
      <c r="DH108" s="327"/>
      <c r="DI108" s="75"/>
      <c r="DJ108" s="76"/>
      <c r="DK108" s="76"/>
      <c r="DL108" s="76"/>
      <c r="DM108" s="76"/>
      <c r="DN108" s="76"/>
      <c r="DO108" s="76"/>
      <c r="DP108" s="77"/>
      <c r="DQ108" s="75"/>
      <c r="DR108" s="76"/>
      <c r="DS108" s="76"/>
      <c r="DT108" s="76"/>
      <c r="DU108" s="76"/>
      <c r="DV108" s="76"/>
      <c r="DW108" s="76"/>
      <c r="DX108" s="77"/>
      <c r="DY108" s="325">
        <v>1</v>
      </c>
      <c r="DZ108" s="326"/>
      <c r="EA108" s="326"/>
      <c r="EB108" s="326"/>
      <c r="EC108" s="326"/>
      <c r="ED108" s="326"/>
      <c r="EE108" s="326"/>
      <c r="EF108" s="327"/>
      <c r="EG108" s="325"/>
      <c r="EH108" s="326"/>
      <c r="EI108" s="326"/>
      <c r="EJ108" s="326"/>
      <c r="EK108" s="326"/>
      <c r="EL108" s="326"/>
      <c r="EM108" s="326"/>
      <c r="EN108" s="327"/>
      <c r="EO108" s="75"/>
      <c r="EP108" s="76"/>
      <c r="EQ108" s="76"/>
      <c r="ER108" s="76"/>
      <c r="ES108" s="76"/>
      <c r="ET108" s="76"/>
      <c r="EU108" s="76"/>
      <c r="EV108" s="76"/>
      <c r="EW108" s="76"/>
      <c r="EX108" s="77"/>
    </row>
    <row r="109" spans="1:154" ht="43.5" customHeight="1" x14ac:dyDescent="0.2">
      <c r="A109" s="315" t="s">
        <v>477</v>
      </c>
      <c r="B109" s="316"/>
      <c r="C109" s="316"/>
      <c r="D109" s="316"/>
      <c r="E109" s="317"/>
      <c r="F109" s="331"/>
      <c r="G109" s="332"/>
      <c r="H109" s="332"/>
      <c r="I109" s="332"/>
      <c r="J109" s="332"/>
      <c r="K109" s="332"/>
      <c r="L109" s="332"/>
      <c r="M109" s="332"/>
      <c r="N109" s="332"/>
      <c r="O109" s="333"/>
      <c r="P109" s="343" t="s">
        <v>446</v>
      </c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5"/>
      <c r="AE109" s="78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80"/>
      <c r="AT109" s="81"/>
      <c r="AU109" s="82"/>
      <c r="AV109" s="82"/>
      <c r="AW109" s="82"/>
      <c r="AX109" s="82"/>
      <c r="AY109" s="82"/>
      <c r="AZ109" s="82"/>
      <c r="BA109" s="82"/>
      <c r="BB109" s="83"/>
      <c r="BC109" s="331"/>
      <c r="BD109" s="332"/>
      <c r="BE109" s="332"/>
      <c r="BF109" s="332"/>
      <c r="BG109" s="332"/>
      <c r="BH109" s="332"/>
      <c r="BI109" s="332"/>
      <c r="BJ109" s="333"/>
      <c r="BK109" s="81"/>
      <c r="BL109" s="82"/>
      <c r="BM109" s="82"/>
      <c r="BN109" s="82"/>
      <c r="BO109" s="82"/>
      <c r="BP109" s="82"/>
      <c r="BQ109" s="82"/>
      <c r="BR109" s="82"/>
      <c r="BS109" s="83"/>
      <c r="BT109" s="75"/>
      <c r="BU109" s="76"/>
      <c r="BV109" s="76"/>
      <c r="BW109" s="76"/>
      <c r="BX109" s="76"/>
      <c r="BY109" s="76"/>
      <c r="BZ109" s="76"/>
      <c r="CA109" s="77"/>
      <c r="CB109" s="325">
        <f t="shared" si="1"/>
        <v>1</v>
      </c>
      <c r="CC109" s="326"/>
      <c r="CD109" s="326"/>
      <c r="CE109" s="326"/>
      <c r="CF109" s="326"/>
      <c r="CG109" s="326"/>
      <c r="CH109" s="326"/>
      <c r="CI109" s="326"/>
      <c r="CJ109" s="327"/>
      <c r="CK109" s="75"/>
      <c r="CL109" s="76"/>
      <c r="CM109" s="76"/>
      <c r="CN109" s="76"/>
      <c r="CO109" s="76"/>
      <c r="CP109" s="76"/>
      <c r="CQ109" s="76"/>
      <c r="CR109" s="77"/>
      <c r="CS109" s="75"/>
      <c r="CT109" s="76"/>
      <c r="CU109" s="76"/>
      <c r="CV109" s="76"/>
      <c r="CW109" s="76"/>
      <c r="CX109" s="76"/>
      <c r="CY109" s="76"/>
      <c r="CZ109" s="77"/>
      <c r="DA109" s="325">
        <v>1</v>
      </c>
      <c r="DB109" s="326"/>
      <c r="DC109" s="326"/>
      <c r="DD109" s="326"/>
      <c r="DE109" s="326"/>
      <c r="DF109" s="326"/>
      <c r="DG109" s="326"/>
      <c r="DH109" s="327"/>
      <c r="DI109" s="75"/>
      <c r="DJ109" s="76"/>
      <c r="DK109" s="76"/>
      <c r="DL109" s="76"/>
      <c r="DM109" s="76"/>
      <c r="DN109" s="76"/>
      <c r="DO109" s="76"/>
      <c r="DP109" s="77"/>
      <c r="DQ109" s="75"/>
      <c r="DR109" s="76"/>
      <c r="DS109" s="76"/>
      <c r="DT109" s="76"/>
      <c r="DU109" s="76"/>
      <c r="DV109" s="76"/>
      <c r="DW109" s="76"/>
      <c r="DX109" s="77"/>
      <c r="DY109" s="325">
        <v>1</v>
      </c>
      <c r="DZ109" s="326"/>
      <c r="EA109" s="326"/>
      <c r="EB109" s="326"/>
      <c r="EC109" s="326"/>
      <c r="ED109" s="326"/>
      <c r="EE109" s="326"/>
      <c r="EF109" s="327"/>
      <c r="EG109" s="325"/>
      <c r="EH109" s="326"/>
      <c r="EI109" s="326"/>
      <c r="EJ109" s="326"/>
      <c r="EK109" s="326"/>
      <c r="EL109" s="326"/>
      <c r="EM109" s="326"/>
      <c r="EN109" s="327"/>
      <c r="EO109" s="75"/>
      <c r="EP109" s="76"/>
      <c r="EQ109" s="76"/>
      <c r="ER109" s="76"/>
      <c r="ES109" s="76"/>
      <c r="ET109" s="76"/>
      <c r="EU109" s="76"/>
      <c r="EV109" s="76"/>
      <c r="EW109" s="76"/>
      <c r="EX109" s="77"/>
    </row>
    <row r="110" spans="1:154" ht="43.5" customHeight="1" x14ac:dyDescent="0.2">
      <c r="A110" s="315" t="s">
        <v>478</v>
      </c>
      <c r="B110" s="316"/>
      <c r="C110" s="316"/>
      <c r="D110" s="316"/>
      <c r="E110" s="317"/>
      <c r="F110" s="81"/>
      <c r="G110" s="82"/>
      <c r="H110" s="82"/>
      <c r="I110" s="82"/>
      <c r="J110" s="82"/>
      <c r="K110" s="82"/>
      <c r="L110" s="82"/>
      <c r="M110" s="82"/>
      <c r="N110" s="82"/>
      <c r="O110" s="83"/>
      <c r="P110" s="343" t="s">
        <v>479</v>
      </c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5"/>
      <c r="AE110" s="78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80"/>
      <c r="AT110" s="81"/>
      <c r="AU110" s="82"/>
      <c r="AV110" s="82"/>
      <c r="AW110" s="82"/>
      <c r="AX110" s="82"/>
      <c r="AY110" s="82"/>
      <c r="AZ110" s="82"/>
      <c r="BA110" s="82"/>
      <c r="BB110" s="83"/>
      <c r="BC110" s="81"/>
      <c r="BD110" s="82"/>
      <c r="BE110" s="82"/>
      <c r="BF110" s="82"/>
      <c r="BG110" s="82"/>
      <c r="BH110" s="82"/>
      <c r="BI110" s="82"/>
      <c r="BJ110" s="83"/>
      <c r="BK110" s="81"/>
      <c r="BL110" s="82"/>
      <c r="BM110" s="82"/>
      <c r="BN110" s="82"/>
      <c r="BO110" s="82"/>
      <c r="BP110" s="82"/>
      <c r="BQ110" s="82"/>
      <c r="BR110" s="82"/>
      <c r="BS110" s="83"/>
      <c r="BT110" s="75"/>
      <c r="BU110" s="76"/>
      <c r="BV110" s="76"/>
      <c r="BW110" s="76"/>
      <c r="BX110" s="76"/>
      <c r="BY110" s="76"/>
      <c r="BZ110" s="76"/>
      <c r="CA110" s="77"/>
      <c r="CB110" s="325">
        <f t="shared" si="1"/>
        <v>1</v>
      </c>
      <c r="CC110" s="326"/>
      <c r="CD110" s="326"/>
      <c r="CE110" s="326"/>
      <c r="CF110" s="326"/>
      <c r="CG110" s="326"/>
      <c r="CH110" s="326"/>
      <c r="CI110" s="326"/>
      <c r="CJ110" s="327"/>
      <c r="CK110" s="75"/>
      <c r="CL110" s="76"/>
      <c r="CM110" s="76"/>
      <c r="CN110" s="76"/>
      <c r="CO110" s="76"/>
      <c r="CP110" s="76"/>
      <c r="CQ110" s="76"/>
      <c r="CR110" s="77"/>
      <c r="CS110" s="75"/>
      <c r="CT110" s="76"/>
      <c r="CU110" s="76"/>
      <c r="CV110" s="76"/>
      <c r="CW110" s="76"/>
      <c r="CX110" s="76"/>
      <c r="CY110" s="76"/>
      <c r="CZ110" s="77"/>
      <c r="DA110" s="325">
        <v>1</v>
      </c>
      <c r="DB110" s="326"/>
      <c r="DC110" s="326"/>
      <c r="DD110" s="326"/>
      <c r="DE110" s="326"/>
      <c r="DF110" s="326"/>
      <c r="DG110" s="326"/>
      <c r="DH110" s="327"/>
      <c r="DI110" s="75"/>
      <c r="DJ110" s="76"/>
      <c r="DK110" s="76"/>
      <c r="DL110" s="76"/>
      <c r="DM110" s="76"/>
      <c r="DN110" s="76"/>
      <c r="DO110" s="76"/>
      <c r="DP110" s="77"/>
      <c r="DQ110" s="75"/>
      <c r="DR110" s="76"/>
      <c r="DS110" s="76"/>
      <c r="DT110" s="76"/>
      <c r="DU110" s="76"/>
      <c r="DV110" s="76"/>
      <c r="DW110" s="76"/>
      <c r="DX110" s="77"/>
      <c r="DY110" s="325">
        <v>1</v>
      </c>
      <c r="DZ110" s="326"/>
      <c r="EA110" s="326"/>
      <c r="EB110" s="326"/>
      <c r="EC110" s="326"/>
      <c r="ED110" s="326"/>
      <c r="EE110" s="326"/>
      <c r="EF110" s="327"/>
      <c r="EG110" s="75"/>
      <c r="EH110" s="76"/>
      <c r="EI110" s="76"/>
      <c r="EJ110" s="76"/>
      <c r="EK110" s="76"/>
      <c r="EL110" s="76"/>
      <c r="EM110" s="76"/>
      <c r="EN110" s="77"/>
      <c r="EO110" s="75"/>
      <c r="EP110" s="76"/>
      <c r="EQ110" s="76"/>
      <c r="ER110" s="76"/>
      <c r="ES110" s="76"/>
      <c r="ET110" s="76"/>
      <c r="EU110" s="76"/>
      <c r="EV110" s="76"/>
      <c r="EW110" s="76"/>
      <c r="EX110" s="77"/>
    </row>
    <row r="111" spans="1:154" ht="43.5" customHeight="1" x14ac:dyDescent="0.2">
      <c r="A111" s="315" t="s">
        <v>480</v>
      </c>
      <c r="B111" s="316"/>
      <c r="C111" s="316"/>
      <c r="D111" s="316"/>
      <c r="E111" s="317"/>
      <c r="F111" s="81"/>
      <c r="G111" s="82"/>
      <c r="H111" s="82"/>
      <c r="I111" s="82"/>
      <c r="J111" s="82"/>
      <c r="K111" s="82"/>
      <c r="L111" s="82"/>
      <c r="M111" s="82"/>
      <c r="N111" s="82"/>
      <c r="O111" s="83"/>
      <c r="P111" s="343" t="s">
        <v>481</v>
      </c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5"/>
      <c r="AE111" s="78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80"/>
      <c r="AT111" s="81"/>
      <c r="AU111" s="82"/>
      <c r="AV111" s="82"/>
      <c r="AW111" s="82"/>
      <c r="AX111" s="82"/>
      <c r="AY111" s="82"/>
      <c r="AZ111" s="82"/>
      <c r="BA111" s="82"/>
      <c r="BB111" s="83"/>
      <c r="BC111" s="81"/>
      <c r="BD111" s="82"/>
      <c r="BE111" s="82"/>
      <c r="BF111" s="82"/>
      <c r="BG111" s="82"/>
      <c r="BH111" s="82"/>
      <c r="BI111" s="82"/>
      <c r="BJ111" s="83"/>
      <c r="BK111" s="81"/>
      <c r="BL111" s="82"/>
      <c r="BM111" s="82"/>
      <c r="BN111" s="82"/>
      <c r="BO111" s="82"/>
      <c r="BP111" s="82"/>
      <c r="BQ111" s="82"/>
      <c r="BR111" s="82"/>
      <c r="BS111" s="83"/>
      <c r="BT111" s="75"/>
      <c r="BU111" s="76"/>
      <c r="BV111" s="76"/>
      <c r="BW111" s="76"/>
      <c r="BX111" s="76"/>
      <c r="BY111" s="76"/>
      <c r="BZ111" s="76"/>
      <c r="CA111" s="77"/>
      <c r="CB111" s="325">
        <f t="shared" si="1"/>
        <v>1</v>
      </c>
      <c r="CC111" s="326"/>
      <c r="CD111" s="326"/>
      <c r="CE111" s="326"/>
      <c r="CF111" s="326"/>
      <c r="CG111" s="326"/>
      <c r="CH111" s="326"/>
      <c r="CI111" s="326"/>
      <c r="CJ111" s="327"/>
      <c r="CK111" s="75"/>
      <c r="CL111" s="76"/>
      <c r="CM111" s="76"/>
      <c r="CN111" s="76"/>
      <c r="CO111" s="76"/>
      <c r="CP111" s="76"/>
      <c r="CQ111" s="76"/>
      <c r="CR111" s="77"/>
      <c r="CS111" s="75"/>
      <c r="CT111" s="76"/>
      <c r="CU111" s="76"/>
      <c r="CV111" s="76"/>
      <c r="CW111" s="76"/>
      <c r="CX111" s="76"/>
      <c r="CY111" s="76"/>
      <c r="CZ111" s="77"/>
      <c r="DA111" s="325">
        <v>1</v>
      </c>
      <c r="DB111" s="326"/>
      <c r="DC111" s="326"/>
      <c r="DD111" s="326"/>
      <c r="DE111" s="326"/>
      <c r="DF111" s="326"/>
      <c r="DG111" s="326"/>
      <c r="DH111" s="327"/>
      <c r="DI111" s="75"/>
      <c r="DJ111" s="76"/>
      <c r="DK111" s="76"/>
      <c r="DL111" s="76"/>
      <c r="DM111" s="76"/>
      <c r="DN111" s="76"/>
      <c r="DO111" s="76"/>
      <c r="DP111" s="77"/>
      <c r="DQ111" s="75"/>
      <c r="DR111" s="76"/>
      <c r="DS111" s="76"/>
      <c r="DT111" s="76"/>
      <c r="DU111" s="76"/>
      <c r="DV111" s="76"/>
      <c r="DW111" s="76"/>
      <c r="DX111" s="77"/>
      <c r="DY111" s="325">
        <v>1</v>
      </c>
      <c r="DZ111" s="326"/>
      <c r="EA111" s="326"/>
      <c r="EB111" s="326"/>
      <c r="EC111" s="326"/>
      <c r="ED111" s="326"/>
      <c r="EE111" s="326"/>
      <c r="EF111" s="327"/>
      <c r="EG111" s="75"/>
      <c r="EH111" s="76"/>
      <c r="EI111" s="76"/>
      <c r="EJ111" s="76"/>
      <c r="EK111" s="76"/>
      <c r="EL111" s="76"/>
      <c r="EM111" s="76"/>
      <c r="EN111" s="77"/>
      <c r="EO111" s="75"/>
      <c r="EP111" s="76"/>
      <c r="EQ111" s="76"/>
      <c r="ER111" s="76"/>
      <c r="ES111" s="76"/>
      <c r="ET111" s="76"/>
      <c r="EU111" s="76"/>
      <c r="EV111" s="76"/>
      <c r="EW111" s="76"/>
      <c r="EX111" s="77"/>
    </row>
    <row r="112" spans="1:154" x14ac:dyDescent="0.2">
      <c r="A112" s="355"/>
      <c r="B112" s="356"/>
      <c r="C112" s="356"/>
      <c r="D112" s="356"/>
      <c r="E112" s="357"/>
      <c r="F112" s="340"/>
      <c r="G112" s="341"/>
      <c r="H112" s="341"/>
      <c r="I112" s="341"/>
      <c r="J112" s="341"/>
      <c r="K112" s="341"/>
      <c r="L112" s="341"/>
      <c r="M112" s="341"/>
      <c r="N112" s="341"/>
      <c r="O112" s="342"/>
      <c r="P112" s="358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60"/>
      <c r="AE112" s="337"/>
      <c r="AF112" s="338"/>
      <c r="AG112" s="338"/>
      <c r="AH112" s="338"/>
      <c r="AI112" s="338"/>
      <c r="AJ112" s="338"/>
      <c r="AK112" s="338"/>
      <c r="AL112" s="338"/>
      <c r="AM112" s="338"/>
      <c r="AN112" s="338"/>
      <c r="AO112" s="338"/>
      <c r="AP112" s="338"/>
      <c r="AQ112" s="338"/>
      <c r="AR112" s="338"/>
      <c r="AS112" s="339"/>
      <c r="AT112" s="340"/>
      <c r="AU112" s="341"/>
      <c r="AV112" s="341"/>
      <c r="AW112" s="341"/>
      <c r="AX112" s="341"/>
      <c r="AY112" s="341"/>
      <c r="AZ112" s="341"/>
      <c r="BA112" s="341"/>
      <c r="BB112" s="342"/>
      <c r="BC112" s="361"/>
      <c r="BD112" s="362"/>
      <c r="BE112" s="362"/>
      <c r="BF112" s="362"/>
      <c r="BG112" s="362"/>
      <c r="BH112" s="362"/>
      <c r="BI112" s="362"/>
      <c r="BJ112" s="363"/>
      <c r="BK112" s="340"/>
      <c r="BL112" s="341"/>
      <c r="BM112" s="341"/>
      <c r="BN112" s="341"/>
      <c r="BO112" s="341"/>
      <c r="BP112" s="341"/>
      <c r="BQ112" s="341"/>
      <c r="BR112" s="341"/>
      <c r="BS112" s="342"/>
      <c r="BT112" s="364"/>
      <c r="BU112" s="365"/>
      <c r="BV112" s="365"/>
      <c r="BW112" s="365"/>
      <c r="BX112" s="365"/>
      <c r="BY112" s="365"/>
      <c r="BZ112" s="365"/>
      <c r="CA112" s="366"/>
      <c r="CB112" s="364">
        <f>SUM(CB11:CB111)</f>
        <v>335</v>
      </c>
      <c r="CC112" s="365"/>
      <c r="CD112" s="365"/>
      <c r="CE112" s="365"/>
      <c r="CF112" s="365"/>
      <c r="CG112" s="365"/>
      <c r="CH112" s="365"/>
      <c r="CI112" s="365"/>
      <c r="CJ112" s="366"/>
      <c r="CK112" s="364"/>
      <c r="CL112" s="365"/>
      <c r="CM112" s="365"/>
      <c r="CN112" s="365"/>
      <c r="CO112" s="365"/>
      <c r="CP112" s="365"/>
      <c r="CQ112" s="365"/>
      <c r="CR112" s="366"/>
      <c r="CS112" s="364"/>
      <c r="CT112" s="365"/>
      <c r="CU112" s="365"/>
      <c r="CV112" s="365"/>
      <c r="CW112" s="365"/>
      <c r="CX112" s="365"/>
      <c r="CY112" s="365"/>
      <c r="CZ112" s="366"/>
      <c r="DA112" s="364"/>
      <c r="DB112" s="365"/>
      <c r="DC112" s="365"/>
      <c r="DD112" s="365"/>
      <c r="DE112" s="365"/>
      <c r="DF112" s="365"/>
      <c r="DG112" s="365"/>
      <c r="DH112" s="366"/>
      <c r="DI112" s="364"/>
      <c r="DJ112" s="365"/>
      <c r="DK112" s="365"/>
      <c r="DL112" s="365"/>
      <c r="DM112" s="365"/>
      <c r="DN112" s="365"/>
      <c r="DO112" s="365"/>
      <c r="DP112" s="366"/>
      <c r="DQ112" s="364"/>
      <c r="DR112" s="365"/>
      <c r="DS112" s="365"/>
      <c r="DT112" s="365"/>
      <c r="DU112" s="365"/>
      <c r="DV112" s="365"/>
      <c r="DW112" s="365"/>
      <c r="DX112" s="366"/>
      <c r="DY112" s="364"/>
      <c r="DZ112" s="365"/>
      <c r="EA112" s="365"/>
      <c r="EB112" s="365"/>
      <c r="EC112" s="365"/>
      <c r="ED112" s="365"/>
      <c r="EE112" s="365"/>
      <c r="EF112" s="366"/>
      <c r="EG112" s="364"/>
      <c r="EH112" s="365"/>
      <c r="EI112" s="365"/>
      <c r="EJ112" s="365"/>
      <c r="EK112" s="365"/>
      <c r="EL112" s="365"/>
      <c r="EM112" s="365"/>
      <c r="EN112" s="366"/>
      <c r="EO112" s="364"/>
      <c r="EP112" s="365"/>
      <c r="EQ112" s="365"/>
      <c r="ER112" s="365"/>
      <c r="ES112" s="365"/>
      <c r="ET112" s="365"/>
      <c r="EU112" s="365"/>
      <c r="EV112" s="365"/>
      <c r="EW112" s="365"/>
      <c r="EX112" s="366"/>
    </row>
    <row r="113" spans="1:154" x14ac:dyDescent="0.2">
      <c r="A113" s="84"/>
      <c r="B113" s="84"/>
      <c r="C113" s="84"/>
      <c r="D113" s="84"/>
      <c r="E113" s="84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7"/>
      <c r="AU113" s="87"/>
      <c r="AV113" s="87"/>
      <c r="AW113" s="87"/>
      <c r="AX113" s="87"/>
      <c r="AY113" s="87"/>
      <c r="AZ113" s="87"/>
      <c r="BA113" s="87"/>
      <c r="BB113" s="87"/>
      <c r="BC113" s="88"/>
      <c r="BD113" s="88"/>
      <c r="BE113" s="88"/>
      <c r="BF113" s="88"/>
      <c r="BG113" s="88"/>
      <c r="BH113" s="88"/>
      <c r="BI113" s="88"/>
      <c r="BJ113" s="88"/>
      <c r="BK113" s="87"/>
      <c r="BL113" s="87"/>
      <c r="BM113" s="87"/>
      <c r="BN113" s="87"/>
      <c r="BO113" s="87"/>
      <c r="BP113" s="87"/>
      <c r="BQ113" s="87"/>
      <c r="BR113" s="87"/>
      <c r="BS113" s="87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</row>
    <row r="114" spans="1:154" ht="15.75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300" t="s">
        <v>68</v>
      </c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 t="s">
        <v>69</v>
      </c>
      <c r="BL114" s="300"/>
      <c r="BM114" s="300"/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300"/>
      <c r="CH114" s="300"/>
      <c r="CI114" s="300"/>
      <c r="CJ114" s="300"/>
      <c r="CK114" s="300"/>
      <c r="CL114" s="300"/>
      <c r="CM114" s="300"/>
      <c r="CN114" s="300"/>
      <c r="CO114" s="300"/>
      <c r="CP114" s="300"/>
      <c r="CQ114" s="300"/>
      <c r="CR114" s="300"/>
      <c r="CS114" s="300"/>
      <c r="CT114" s="300"/>
      <c r="CU114" s="300"/>
      <c r="CV114" s="300"/>
      <c r="CW114" s="300"/>
      <c r="CX114" s="300"/>
      <c r="CY114" s="300"/>
      <c r="CZ114" s="300"/>
      <c r="DA114" s="300"/>
      <c r="DB114" s="300"/>
      <c r="DC114" s="300"/>
      <c r="DD114" s="300"/>
      <c r="DE114" s="300"/>
      <c r="DF114" s="300"/>
      <c r="DG114" s="300"/>
      <c r="DH114" s="300"/>
      <c r="DI114" s="300"/>
      <c r="DJ114" s="300"/>
      <c r="DK114" s="300"/>
      <c r="DL114" s="300"/>
      <c r="DM114" s="300"/>
      <c r="DN114" s="300"/>
      <c r="DO114" s="300"/>
      <c r="DP114" s="300"/>
      <c r="DQ114" s="300"/>
      <c r="DR114" s="300"/>
      <c r="DS114" s="300"/>
      <c r="DT114" s="300"/>
      <c r="DU114" s="300"/>
      <c r="DV114" s="300"/>
      <c r="DW114" s="300"/>
      <c r="DX114" s="300"/>
      <c r="DY114" s="300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</row>
    <row r="115" spans="1:154" ht="15.75" x14ac:dyDescent="0.25">
      <c r="A115" s="68"/>
      <c r="B115" s="68"/>
      <c r="C115" s="68"/>
      <c r="D115" s="68"/>
      <c r="E115" s="68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301" t="s">
        <v>20</v>
      </c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 t="s">
        <v>21</v>
      </c>
      <c r="BL115" s="301"/>
      <c r="BM115" s="301"/>
      <c r="BN115" s="301"/>
      <c r="BO115" s="301"/>
      <c r="BP115" s="301"/>
      <c r="BQ115" s="301"/>
      <c r="BR115" s="301"/>
      <c r="BS115" s="301"/>
      <c r="BT115" s="301"/>
      <c r="BU115" s="301"/>
      <c r="BV115" s="301"/>
      <c r="BW115" s="301"/>
      <c r="BX115" s="301"/>
      <c r="BY115" s="301"/>
      <c r="BZ115" s="301"/>
      <c r="CA115" s="301"/>
      <c r="CB115" s="301"/>
      <c r="CC115" s="301"/>
      <c r="CD115" s="301"/>
      <c r="CE115" s="301"/>
      <c r="CF115" s="301"/>
      <c r="CG115" s="301"/>
      <c r="CH115" s="301"/>
      <c r="CI115" s="301"/>
      <c r="CJ115" s="301"/>
      <c r="CK115" s="301"/>
      <c r="CL115" s="301"/>
      <c r="CM115" s="301"/>
      <c r="CN115" s="301"/>
      <c r="CO115" s="301"/>
      <c r="CP115" s="301"/>
      <c r="CQ115" s="301"/>
      <c r="CR115" s="301"/>
      <c r="CS115" s="301"/>
      <c r="CT115" s="301"/>
      <c r="CU115" s="301"/>
      <c r="CV115" s="301" t="s">
        <v>22</v>
      </c>
      <c r="CW115" s="301"/>
      <c r="CX115" s="301"/>
      <c r="CY115" s="301"/>
      <c r="CZ115" s="301"/>
      <c r="DA115" s="301"/>
      <c r="DB115" s="301"/>
      <c r="DC115" s="301"/>
      <c r="DD115" s="301"/>
      <c r="DE115" s="301"/>
      <c r="DF115" s="301"/>
      <c r="DG115" s="301"/>
      <c r="DH115" s="301"/>
      <c r="DI115" s="301"/>
      <c r="DJ115" s="301"/>
      <c r="DK115" s="301"/>
      <c r="DL115" s="301"/>
      <c r="DM115" s="301"/>
      <c r="DN115" s="301"/>
      <c r="DO115" s="301"/>
      <c r="DP115" s="301"/>
      <c r="DQ115" s="301"/>
      <c r="DR115" s="301"/>
      <c r="DS115" s="301"/>
      <c r="DT115" s="301"/>
      <c r="DU115" s="301"/>
      <c r="DV115" s="301"/>
      <c r="DW115" s="301"/>
      <c r="DX115" s="301"/>
      <c r="DY115" s="30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</row>
    <row r="116" spans="1:154" x14ac:dyDescent="0.2">
      <c r="A116" s="71"/>
      <c r="B116" s="71"/>
      <c r="C116" s="71"/>
      <c r="D116" s="71"/>
      <c r="E116" s="71"/>
    </row>
  </sheetData>
  <mergeCells count="1031">
    <mergeCell ref="Z115:BJ115"/>
    <mergeCell ref="BK115:CU115"/>
    <mergeCell ref="CV115:DY115"/>
    <mergeCell ref="DI112:DP112"/>
    <mergeCell ref="DQ112:DX112"/>
    <mergeCell ref="DY112:EF112"/>
    <mergeCell ref="DA112:DH112"/>
    <mergeCell ref="EG112:EN112"/>
    <mergeCell ref="EO112:EX112"/>
    <mergeCell ref="Z114:BJ114"/>
    <mergeCell ref="BK114:CU114"/>
    <mergeCell ref="CV114:DY114"/>
    <mergeCell ref="BK112:BS112"/>
    <mergeCell ref="BT112:CA112"/>
    <mergeCell ref="CB112:CJ112"/>
    <mergeCell ref="CK112:CR112"/>
    <mergeCell ref="CS112:CZ112"/>
    <mergeCell ref="A112:E112"/>
    <mergeCell ref="F112:O112"/>
    <mergeCell ref="P112:AD112"/>
    <mergeCell ref="AE112:AS112"/>
    <mergeCell ref="AT112:BB112"/>
    <mergeCell ref="BC112:BJ112"/>
    <mergeCell ref="A110:E110"/>
    <mergeCell ref="P110:AD110"/>
    <mergeCell ref="CB110:CJ110"/>
    <mergeCell ref="DA110:DH110"/>
    <mergeCell ref="DY110:EF110"/>
    <mergeCell ref="A111:E111"/>
    <mergeCell ref="P111:AD111"/>
    <mergeCell ref="CB111:CJ111"/>
    <mergeCell ref="DA111:DH111"/>
    <mergeCell ref="DY111:EF111"/>
    <mergeCell ref="DY108:EF108"/>
    <mergeCell ref="EG108:EN108"/>
    <mergeCell ref="A109:E109"/>
    <mergeCell ref="F109:O109"/>
    <mergeCell ref="P109:AD109"/>
    <mergeCell ref="BC109:BJ109"/>
    <mergeCell ref="CB109:CJ109"/>
    <mergeCell ref="DA109:DH109"/>
    <mergeCell ref="DY109:EF109"/>
    <mergeCell ref="EG109:EN109"/>
    <mergeCell ref="A108:E108"/>
    <mergeCell ref="F108:O108"/>
    <mergeCell ref="P108:AD108"/>
    <mergeCell ref="BC108:BJ108"/>
    <mergeCell ref="CB108:CJ108"/>
    <mergeCell ref="DA108:DH108"/>
    <mergeCell ref="DY106:EF106"/>
    <mergeCell ref="EG106:EN106"/>
    <mergeCell ref="A107:E107"/>
    <mergeCell ref="F107:O107"/>
    <mergeCell ref="P107:AD107"/>
    <mergeCell ref="BC107:BJ107"/>
    <mergeCell ref="CB107:CJ107"/>
    <mergeCell ref="DA107:DH107"/>
    <mergeCell ref="DY107:EF107"/>
    <mergeCell ref="EG107:EN107"/>
    <mergeCell ref="A106:E106"/>
    <mergeCell ref="F106:O106"/>
    <mergeCell ref="P106:AD106"/>
    <mergeCell ref="BC106:BJ106"/>
    <mergeCell ref="CB106:CJ106"/>
    <mergeCell ref="DA106:DH106"/>
    <mergeCell ref="DY104:EF104"/>
    <mergeCell ref="EG104:EN104"/>
    <mergeCell ref="A105:E105"/>
    <mergeCell ref="F105:O105"/>
    <mergeCell ref="P105:AD105"/>
    <mergeCell ref="BC105:BJ105"/>
    <mergeCell ref="CB105:CJ105"/>
    <mergeCell ref="DA105:DH105"/>
    <mergeCell ref="DY105:EF105"/>
    <mergeCell ref="EG105:EN105"/>
    <mergeCell ref="A104:E104"/>
    <mergeCell ref="F104:O104"/>
    <mergeCell ref="P104:AD104"/>
    <mergeCell ref="BC104:BJ104"/>
    <mergeCell ref="CB104:CJ104"/>
    <mergeCell ref="DA104:DH104"/>
    <mergeCell ref="DY102:EF102"/>
    <mergeCell ref="EG102:EN102"/>
    <mergeCell ref="A103:E103"/>
    <mergeCell ref="F103:O103"/>
    <mergeCell ref="P103:AD103"/>
    <mergeCell ref="BC103:BJ103"/>
    <mergeCell ref="CB103:CJ103"/>
    <mergeCell ref="DA103:DH103"/>
    <mergeCell ref="DY103:EF103"/>
    <mergeCell ref="EG103:EN103"/>
    <mergeCell ref="A102:E102"/>
    <mergeCell ref="F102:O102"/>
    <mergeCell ref="P102:AD102"/>
    <mergeCell ref="BC102:BJ102"/>
    <mergeCell ref="CB102:CJ102"/>
    <mergeCell ref="DA102:DH102"/>
    <mergeCell ref="DY100:EF100"/>
    <mergeCell ref="EG100:EN100"/>
    <mergeCell ref="A101:E101"/>
    <mergeCell ref="F101:O101"/>
    <mergeCell ref="P101:AD101"/>
    <mergeCell ref="BC101:BJ101"/>
    <mergeCell ref="CB101:CJ101"/>
    <mergeCell ref="DA101:DH101"/>
    <mergeCell ref="DY101:EF101"/>
    <mergeCell ref="EG101:EN101"/>
    <mergeCell ref="A100:E100"/>
    <mergeCell ref="F100:O100"/>
    <mergeCell ref="P100:AD100"/>
    <mergeCell ref="BC100:BJ100"/>
    <mergeCell ref="CB100:CJ100"/>
    <mergeCell ref="DA100:DH100"/>
    <mergeCell ref="DY98:EF98"/>
    <mergeCell ref="EG98:EN98"/>
    <mergeCell ref="A99:E99"/>
    <mergeCell ref="F99:O99"/>
    <mergeCell ref="P99:AD99"/>
    <mergeCell ref="BC99:BJ99"/>
    <mergeCell ref="CB99:CJ99"/>
    <mergeCell ref="DA99:DH99"/>
    <mergeCell ref="DY99:EF99"/>
    <mergeCell ref="EG99:EN99"/>
    <mergeCell ref="A98:E98"/>
    <mergeCell ref="F98:O98"/>
    <mergeCell ref="P98:AD98"/>
    <mergeCell ref="BC98:BJ98"/>
    <mergeCell ref="CB98:CJ98"/>
    <mergeCell ref="DA98:DH98"/>
    <mergeCell ref="DY96:EF96"/>
    <mergeCell ref="EG96:EN96"/>
    <mergeCell ref="A97:E97"/>
    <mergeCell ref="F97:O97"/>
    <mergeCell ref="P97:AD97"/>
    <mergeCell ref="BC97:BJ97"/>
    <mergeCell ref="CB97:CJ97"/>
    <mergeCell ref="DA97:DH97"/>
    <mergeCell ref="DY97:EF97"/>
    <mergeCell ref="EG97:EN97"/>
    <mergeCell ref="A96:E96"/>
    <mergeCell ref="F96:O96"/>
    <mergeCell ref="P96:AD96"/>
    <mergeCell ref="BC96:BJ96"/>
    <mergeCell ref="CB96:CJ96"/>
    <mergeCell ref="DA96:DH96"/>
    <mergeCell ref="DY94:EF94"/>
    <mergeCell ref="EG94:EN94"/>
    <mergeCell ref="A95:E95"/>
    <mergeCell ref="F95:O95"/>
    <mergeCell ref="P95:AD95"/>
    <mergeCell ref="BC95:BJ95"/>
    <mergeCell ref="CB95:CJ95"/>
    <mergeCell ref="DA95:DH95"/>
    <mergeCell ref="DY95:EF95"/>
    <mergeCell ref="EG95:EN95"/>
    <mergeCell ref="A94:E94"/>
    <mergeCell ref="F94:O94"/>
    <mergeCell ref="P94:AD94"/>
    <mergeCell ref="BC94:BJ94"/>
    <mergeCell ref="CB94:CJ94"/>
    <mergeCell ref="DA94:DH94"/>
    <mergeCell ref="DY92:EF92"/>
    <mergeCell ref="EG92:EN92"/>
    <mergeCell ref="A93:E93"/>
    <mergeCell ref="F93:O93"/>
    <mergeCell ref="P93:AD93"/>
    <mergeCell ref="BC93:BJ93"/>
    <mergeCell ref="CB93:CJ93"/>
    <mergeCell ref="DA93:DH93"/>
    <mergeCell ref="DY93:EF93"/>
    <mergeCell ref="EG93:EN93"/>
    <mergeCell ref="A92:E92"/>
    <mergeCell ref="F92:O92"/>
    <mergeCell ref="P92:AD92"/>
    <mergeCell ref="BC92:BJ92"/>
    <mergeCell ref="CB92:CJ92"/>
    <mergeCell ref="DA92:DH92"/>
    <mergeCell ref="DY90:EF90"/>
    <mergeCell ref="EG90:EN90"/>
    <mergeCell ref="A91:E91"/>
    <mergeCell ref="F91:O91"/>
    <mergeCell ref="P91:AD91"/>
    <mergeCell ref="BC91:BJ91"/>
    <mergeCell ref="CB91:CJ91"/>
    <mergeCell ref="DA91:DH91"/>
    <mergeCell ref="DY91:EF91"/>
    <mergeCell ref="EG91:EN91"/>
    <mergeCell ref="A90:E90"/>
    <mergeCell ref="F90:O90"/>
    <mergeCell ref="P90:AD90"/>
    <mergeCell ref="BC90:BJ90"/>
    <mergeCell ref="CB90:CJ90"/>
    <mergeCell ref="DA90:DH90"/>
    <mergeCell ref="DY88:EF88"/>
    <mergeCell ref="EG88:EN88"/>
    <mergeCell ref="A89:E89"/>
    <mergeCell ref="F89:O89"/>
    <mergeCell ref="P89:AD89"/>
    <mergeCell ref="BC89:BJ89"/>
    <mergeCell ref="CB89:CJ89"/>
    <mergeCell ref="DA89:DH89"/>
    <mergeCell ref="DY89:EF89"/>
    <mergeCell ref="EG89:EN89"/>
    <mergeCell ref="A88:E88"/>
    <mergeCell ref="F88:O88"/>
    <mergeCell ref="P88:AD88"/>
    <mergeCell ref="BC88:BJ88"/>
    <mergeCell ref="CB88:CJ88"/>
    <mergeCell ref="DA88:DH88"/>
    <mergeCell ref="DY86:EF86"/>
    <mergeCell ref="EG86:EN86"/>
    <mergeCell ref="A87:E87"/>
    <mergeCell ref="F87:O87"/>
    <mergeCell ref="P87:AD87"/>
    <mergeCell ref="BC87:BJ87"/>
    <mergeCell ref="CB87:CJ87"/>
    <mergeCell ref="DA87:DH87"/>
    <mergeCell ref="DY87:EF87"/>
    <mergeCell ref="EG87:EN87"/>
    <mergeCell ref="A86:E86"/>
    <mergeCell ref="F86:O86"/>
    <mergeCell ref="P86:AD86"/>
    <mergeCell ref="BC86:BJ86"/>
    <mergeCell ref="CB86:CJ86"/>
    <mergeCell ref="DA86:DH86"/>
    <mergeCell ref="DY84:EF84"/>
    <mergeCell ref="EG84:EN84"/>
    <mergeCell ref="A85:E85"/>
    <mergeCell ref="F85:O85"/>
    <mergeCell ref="P85:AD85"/>
    <mergeCell ref="BC85:BJ85"/>
    <mergeCell ref="CB85:CJ85"/>
    <mergeCell ref="DA85:DH85"/>
    <mergeCell ref="DY85:EF85"/>
    <mergeCell ref="EG85:EN85"/>
    <mergeCell ref="A84:E84"/>
    <mergeCell ref="F84:O84"/>
    <mergeCell ref="P84:AD84"/>
    <mergeCell ref="BC84:BJ84"/>
    <mergeCell ref="CB84:CJ84"/>
    <mergeCell ref="DA84:DH84"/>
    <mergeCell ref="DY82:EF82"/>
    <mergeCell ref="EG82:EN82"/>
    <mergeCell ref="A83:E83"/>
    <mergeCell ref="F83:O83"/>
    <mergeCell ref="P83:AD83"/>
    <mergeCell ref="BC83:BJ83"/>
    <mergeCell ref="CB83:CJ83"/>
    <mergeCell ref="DA83:DH83"/>
    <mergeCell ref="DY83:EF83"/>
    <mergeCell ref="EG83:EN83"/>
    <mergeCell ref="A82:E82"/>
    <mergeCell ref="F82:O82"/>
    <mergeCell ref="P82:AD82"/>
    <mergeCell ref="BC82:BJ82"/>
    <mergeCell ref="CB82:CJ82"/>
    <mergeCell ref="DA82:DH82"/>
    <mergeCell ref="DY80:EF80"/>
    <mergeCell ref="EG80:EN80"/>
    <mergeCell ref="A81:E81"/>
    <mergeCell ref="F81:O81"/>
    <mergeCell ref="P81:AD81"/>
    <mergeCell ref="BC81:BJ81"/>
    <mergeCell ref="CB81:CJ81"/>
    <mergeCell ref="DA81:DH81"/>
    <mergeCell ref="DY81:EF81"/>
    <mergeCell ref="EG81:EN81"/>
    <mergeCell ref="A80:E80"/>
    <mergeCell ref="F80:O80"/>
    <mergeCell ref="P80:AD80"/>
    <mergeCell ref="BC80:BJ80"/>
    <mergeCell ref="CB80:CJ80"/>
    <mergeCell ref="DA80:DH80"/>
    <mergeCell ref="DY78:EF78"/>
    <mergeCell ref="EG78:EN78"/>
    <mergeCell ref="A79:E79"/>
    <mergeCell ref="F79:O79"/>
    <mergeCell ref="P79:AD79"/>
    <mergeCell ref="BC79:BJ79"/>
    <mergeCell ref="CB79:CJ79"/>
    <mergeCell ref="DA79:DH79"/>
    <mergeCell ref="DY79:EF79"/>
    <mergeCell ref="EG79:EN79"/>
    <mergeCell ref="A78:E78"/>
    <mergeCell ref="F78:O78"/>
    <mergeCell ref="P78:AD78"/>
    <mergeCell ref="BC78:BJ78"/>
    <mergeCell ref="CB78:CJ78"/>
    <mergeCell ref="DA78:DH78"/>
    <mergeCell ref="DY76:EF76"/>
    <mergeCell ref="EG76:EN76"/>
    <mergeCell ref="A77:E77"/>
    <mergeCell ref="F77:O77"/>
    <mergeCell ref="P77:AD77"/>
    <mergeCell ref="BC77:BJ77"/>
    <mergeCell ref="CB77:CJ77"/>
    <mergeCell ref="DA77:DH77"/>
    <mergeCell ref="DY77:EF77"/>
    <mergeCell ref="EG77:EN77"/>
    <mergeCell ref="A76:E76"/>
    <mergeCell ref="F76:O76"/>
    <mergeCell ref="P76:AD76"/>
    <mergeCell ref="BC76:BJ76"/>
    <mergeCell ref="CB76:CJ76"/>
    <mergeCell ref="DA76:DH76"/>
    <mergeCell ref="DY74:EF74"/>
    <mergeCell ref="EG74:EN74"/>
    <mergeCell ref="A75:E75"/>
    <mergeCell ref="F75:O75"/>
    <mergeCell ref="P75:AD75"/>
    <mergeCell ref="BC75:BJ75"/>
    <mergeCell ref="CB75:CJ75"/>
    <mergeCell ref="DA75:DH75"/>
    <mergeCell ref="DY75:EF75"/>
    <mergeCell ref="EG75:EN75"/>
    <mergeCell ref="A74:E74"/>
    <mergeCell ref="F74:O74"/>
    <mergeCell ref="P74:AD74"/>
    <mergeCell ref="BC74:BJ74"/>
    <mergeCell ref="CB74:CJ74"/>
    <mergeCell ref="DA74:DH74"/>
    <mergeCell ref="DY72:EF72"/>
    <mergeCell ref="EG72:EN72"/>
    <mergeCell ref="A73:E73"/>
    <mergeCell ref="F73:O73"/>
    <mergeCell ref="P73:AD73"/>
    <mergeCell ref="BC73:BJ73"/>
    <mergeCell ref="CB73:CJ73"/>
    <mergeCell ref="DA73:DH73"/>
    <mergeCell ref="DY73:EF73"/>
    <mergeCell ref="EG73:EN73"/>
    <mergeCell ref="A72:E72"/>
    <mergeCell ref="F72:O72"/>
    <mergeCell ref="P72:AD72"/>
    <mergeCell ref="BC72:BJ72"/>
    <mergeCell ref="CB72:CJ72"/>
    <mergeCell ref="DA72:DH72"/>
    <mergeCell ref="DY70:EF70"/>
    <mergeCell ref="EG70:EN70"/>
    <mergeCell ref="A71:E71"/>
    <mergeCell ref="F71:O71"/>
    <mergeCell ref="P71:AD71"/>
    <mergeCell ref="BC71:BJ71"/>
    <mergeCell ref="CB71:CJ71"/>
    <mergeCell ref="DA71:DH71"/>
    <mergeCell ref="DY71:EF71"/>
    <mergeCell ref="EG71:EN71"/>
    <mergeCell ref="A70:E70"/>
    <mergeCell ref="F70:O70"/>
    <mergeCell ref="P70:AD70"/>
    <mergeCell ref="BC70:BJ70"/>
    <mergeCell ref="CB70:CJ70"/>
    <mergeCell ref="DA70:DH70"/>
    <mergeCell ref="DY68:EF68"/>
    <mergeCell ref="EG68:EN68"/>
    <mergeCell ref="A69:E69"/>
    <mergeCell ref="F69:O69"/>
    <mergeCell ref="P69:AD69"/>
    <mergeCell ref="BC69:BJ69"/>
    <mergeCell ref="CB69:CJ69"/>
    <mergeCell ref="DA69:DH69"/>
    <mergeCell ref="DY69:EF69"/>
    <mergeCell ref="EG69:EN69"/>
    <mergeCell ref="A68:E68"/>
    <mergeCell ref="F68:O68"/>
    <mergeCell ref="P68:AD68"/>
    <mergeCell ref="BC68:BJ68"/>
    <mergeCell ref="CB68:CJ68"/>
    <mergeCell ref="DA68:DH68"/>
    <mergeCell ref="DY66:EF66"/>
    <mergeCell ref="EG66:EN66"/>
    <mergeCell ref="A67:E67"/>
    <mergeCell ref="F67:O67"/>
    <mergeCell ref="P67:AD67"/>
    <mergeCell ref="BC67:BJ67"/>
    <mergeCell ref="CB67:CJ67"/>
    <mergeCell ref="DA67:DH67"/>
    <mergeCell ref="DY67:EF67"/>
    <mergeCell ref="EG67:EN67"/>
    <mergeCell ref="A66:E66"/>
    <mergeCell ref="F66:O66"/>
    <mergeCell ref="P66:AD66"/>
    <mergeCell ref="BC66:BJ66"/>
    <mergeCell ref="CB66:CJ66"/>
    <mergeCell ref="DA66:DH66"/>
    <mergeCell ref="DY64:EF64"/>
    <mergeCell ref="EG64:EN64"/>
    <mergeCell ref="A65:E65"/>
    <mergeCell ref="F65:O65"/>
    <mergeCell ref="P65:AD65"/>
    <mergeCell ref="BC65:BJ65"/>
    <mergeCell ref="CB65:CJ65"/>
    <mergeCell ref="DA65:DH65"/>
    <mergeCell ref="DY65:EF65"/>
    <mergeCell ref="EG65:EN65"/>
    <mergeCell ref="A64:E64"/>
    <mergeCell ref="F64:O64"/>
    <mergeCell ref="P64:AD64"/>
    <mergeCell ref="BC64:BJ64"/>
    <mergeCell ref="CB64:CJ64"/>
    <mergeCell ref="DA64:DH64"/>
    <mergeCell ref="DY62:EF62"/>
    <mergeCell ref="EG62:EN62"/>
    <mergeCell ref="A63:E63"/>
    <mergeCell ref="F63:O63"/>
    <mergeCell ref="P63:AD63"/>
    <mergeCell ref="BC63:BJ63"/>
    <mergeCell ref="CB63:CJ63"/>
    <mergeCell ref="DA63:DH63"/>
    <mergeCell ref="DY63:EF63"/>
    <mergeCell ref="EG63:EN63"/>
    <mergeCell ref="A62:E62"/>
    <mergeCell ref="F62:O62"/>
    <mergeCell ref="P62:AD62"/>
    <mergeCell ref="BC62:BJ62"/>
    <mergeCell ref="CB62:CJ62"/>
    <mergeCell ref="DA62:DH62"/>
    <mergeCell ref="DY60:EF60"/>
    <mergeCell ref="EG60:EN60"/>
    <mergeCell ref="A61:E61"/>
    <mergeCell ref="F61:O61"/>
    <mergeCell ref="P61:AD61"/>
    <mergeCell ref="BC61:BJ61"/>
    <mergeCell ref="CB61:CJ61"/>
    <mergeCell ref="DA61:DH61"/>
    <mergeCell ref="DY61:EF61"/>
    <mergeCell ref="EG61:EN61"/>
    <mergeCell ref="A60:E60"/>
    <mergeCell ref="F60:O60"/>
    <mergeCell ref="P60:AD60"/>
    <mergeCell ref="BC60:BJ60"/>
    <mergeCell ref="CB60:CJ60"/>
    <mergeCell ref="DA60:DH60"/>
    <mergeCell ref="DY58:EF58"/>
    <mergeCell ref="EG58:EN58"/>
    <mergeCell ref="A59:E59"/>
    <mergeCell ref="F59:O59"/>
    <mergeCell ref="P59:AD59"/>
    <mergeCell ref="BC59:BJ59"/>
    <mergeCell ref="CB59:CJ59"/>
    <mergeCell ref="DA59:DH59"/>
    <mergeCell ref="DY59:EF59"/>
    <mergeCell ref="EG59:EN59"/>
    <mergeCell ref="A58:E58"/>
    <mergeCell ref="F58:O58"/>
    <mergeCell ref="P58:AD58"/>
    <mergeCell ref="BC58:BJ58"/>
    <mergeCell ref="CB58:CJ58"/>
    <mergeCell ref="DA58:DH58"/>
    <mergeCell ref="DY56:EF56"/>
    <mergeCell ref="EG56:EN56"/>
    <mergeCell ref="A57:E57"/>
    <mergeCell ref="F57:O57"/>
    <mergeCell ref="P57:AD57"/>
    <mergeCell ref="BC57:BJ57"/>
    <mergeCell ref="CB57:CJ57"/>
    <mergeCell ref="DA57:DH57"/>
    <mergeCell ref="DY57:EF57"/>
    <mergeCell ref="EG57:EN57"/>
    <mergeCell ref="A56:E56"/>
    <mergeCell ref="F56:O56"/>
    <mergeCell ref="P56:AD56"/>
    <mergeCell ref="BC56:BJ56"/>
    <mergeCell ref="CB56:CJ56"/>
    <mergeCell ref="DA56:DH56"/>
    <mergeCell ref="DY54:EF54"/>
    <mergeCell ref="EG54:EN54"/>
    <mergeCell ref="A55:E55"/>
    <mergeCell ref="F55:O55"/>
    <mergeCell ref="P55:AD55"/>
    <mergeCell ref="BC55:BJ55"/>
    <mergeCell ref="CB55:CJ55"/>
    <mergeCell ref="DA55:DH55"/>
    <mergeCell ref="DY55:EF55"/>
    <mergeCell ref="EG55:EN55"/>
    <mergeCell ref="A54:E54"/>
    <mergeCell ref="F54:O54"/>
    <mergeCell ref="P54:AD54"/>
    <mergeCell ref="BC54:BJ54"/>
    <mergeCell ref="CB54:CJ54"/>
    <mergeCell ref="DA54:DH54"/>
    <mergeCell ref="DY52:EF52"/>
    <mergeCell ref="EG52:EN52"/>
    <mergeCell ref="A53:E53"/>
    <mergeCell ref="F53:O53"/>
    <mergeCell ref="P53:AD53"/>
    <mergeCell ref="BC53:BJ53"/>
    <mergeCell ref="CB53:CJ53"/>
    <mergeCell ref="DA53:DH53"/>
    <mergeCell ref="DY53:EF53"/>
    <mergeCell ref="EG53:EN53"/>
    <mergeCell ref="A52:E52"/>
    <mergeCell ref="F52:O52"/>
    <mergeCell ref="P52:AD52"/>
    <mergeCell ref="BC52:BJ52"/>
    <mergeCell ref="CB52:CJ52"/>
    <mergeCell ref="DA52:DH52"/>
    <mergeCell ref="DY50:EF50"/>
    <mergeCell ref="EG50:EN50"/>
    <mergeCell ref="A51:E51"/>
    <mergeCell ref="F51:O51"/>
    <mergeCell ref="P51:AD51"/>
    <mergeCell ref="BC51:BJ51"/>
    <mergeCell ref="CB51:CJ51"/>
    <mergeCell ref="DA51:DH51"/>
    <mergeCell ref="DY51:EF51"/>
    <mergeCell ref="EG51:EN51"/>
    <mergeCell ref="A50:E50"/>
    <mergeCell ref="F50:O50"/>
    <mergeCell ref="P50:AD50"/>
    <mergeCell ref="BC50:BJ50"/>
    <mergeCell ref="CB50:CJ50"/>
    <mergeCell ref="DA50:DH50"/>
    <mergeCell ref="DY48:EF48"/>
    <mergeCell ref="EG48:EN48"/>
    <mergeCell ref="A49:E49"/>
    <mergeCell ref="F49:O49"/>
    <mergeCell ref="P49:AD49"/>
    <mergeCell ref="BC49:BJ49"/>
    <mergeCell ref="CB49:CJ49"/>
    <mergeCell ref="DA49:DH49"/>
    <mergeCell ref="DY49:EF49"/>
    <mergeCell ref="EG49:EN49"/>
    <mergeCell ref="A48:E48"/>
    <mergeCell ref="F48:O48"/>
    <mergeCell ref="P48:AD48"/>
    <mergeCell ref="BC48:BJ48"/>
    <mergeCell ref="CB48:CJ48"/>
    <mergeCell ref="DA48:DH48"/>
    <mergeCell ref="DY46:EF46"/>
    <mergeCell ref="EG46:EN46"/>
    <mergeCell ref="A47:E47"/>
    <mergeCell ref="F47:O47"/>
    <mergeCell ref="P47:AD47"/>
    <mergeCell ref="BC47:BJ47"/>
    <mergeCell ref="CB47:CJ47"/>
    <mergeCell ref="DA47:DH47"/>
    <mergeCell ref="DY47:EF47"/>
    <mergeCell ref="EG47:EN47"/>
    <mergeCell ref="A46:E46"/>
    <mergeCell ref="F46:O46"/>
    <mergeCell ref="P46:AD46"/>
    <mergeCell ref="BC46:BJ46"/>
    <mergeCell ref="CB46:CJ46"/>
    <mergeCell ref="DA46:DH46"/>
    <mergeCell ref="DY44:EF44"/>
    <mergeCell ref="EG44:EN44"/>
    <mergeCell ref="A45:E45"/>
    <mergeCell ref="F45:O45"/>
    <mergeCell ref="P45:AD45"/>
    <mergeCell ref="BC45:BJ45"/>
    <mergeCell ref="CB45:CJ45"/>
    <mergeCell ref="DA45:DH45"/>
    <mergeCell ref="DY45:EF45"/>
    <mergeCell ref="EG45:EN45"/>
    <mergeCell ref="A44:E44"/>
    <mergeCell ref="F44:O44"/>
    <mergeCell ref="P44:AD44"/>
    <mergeCell ref="BC44:BJ44"/>
    <mergeCell ref="CB44:CJ44"/>
    <mergeCell ref="DA44:DH44"/>
    <mergeCell ref="DY42:EF42"/>
    <mergeCell ref="EG42:EN42"/>
    <mergeCell ref="A43:E43"/>
    <mergeCell ref="F43:O43"/>
    <mergeCell ref="P43:AD43"/>
    <mergeCell ref="BC43:BJ43"/>
    <mergeCell ref="CB43:CJ43"/>
    <mergeCell ref="DA43:DH43"/>
    <mergeCell ref="DY43:EF43"/>
    <mergeCell ref="EG43:EN43"/>
    <mergeCell ref="A42:E42"/>
    <mergeCell ref="F42:O42"/>
    <mergeCell ref="P42:AD42"/>
    <mergeCell ref="BC42:BJ42"/>
    <mergeCell ref="CB42:CJ42"/>
    <mergeCell ref="DA42:DH42"/>
    <mergeCell ref="DY40:EF40"/>
    <mergeCell ref="EG40:EN40"/>
    <mergeCell ref="A41:E41"/>
    <mergeCell ref="F41:O41"/>
    <mergeCell ref="P41:AD41"/>
    <mergeCell ref="BC41:BJ41"/>
    <mergeCell ref="CB41:CJ41"/>
    <mergeCell ref="DA41:DH41"/>
    <mergeCell ref="DY41:EF41"/>
    <mergeCell ref="EG41:EN41"/>
    <mergeCell ref="A40:E40"/>
    <mergeCell ref="F40:O40"/>
    <mergeCell ref="P40:AD40"/>
    <mergeCell ref="BC40:BJ40"/>
    <mergeCell ref="CB40:CJ40"/>
    <mergeCell ref="DA40:DH40"/>
    <mergeCell ref="DY38:EF38"/>
    <mergeCell ref="EG38:EN38"/>
    <mergeCell ref="A39:E39"/>
    <mergeCell ref="F39:O39"/>
    <mergeCell ref="P39:AD39"/>
    <mergeCell ref="BC39:BJ39"/>
    <mergeCell ref="CB39:CJ39"/>
    <mergeCell ref="DA39:DH39"/>
    <mergeCell ref="DY39:EF39"/>
    <mergeCell ref="EG39:EN39"/>
    <mergeCell ref="A38:E38"/>
    <mergeCell ref="F38:O38"/>
    <mergeCell ref="P38:AD38"/>
    <mergeCell ref="BC38:BJ38"/>
    <mergeCell ref="CB38:CJ38"/>
    <mergeCell ref="DA38:DH38"/>
    <mergeCell ref="DY36:EF36"/>
    <mergeCell ref="EG36:EN36"/>
    <mergeCell ref="A37:E37"/>
    <mergeCell ref="F37:O37"/>
    <mergeCell ref="P37:AD37"/>
    <mergeCell ref="BC37:BJ37"/>
    <mergeCell ref="CB37:CJ37"/>
    <mergeCell ref="DA37:DH37"/>
    <mergeCell ref="DY37:EF37"/>
    <mergeCell ref="EG37:EN37"/>
    <mergeCell ref="A36:E36"/>
    <mergeCell ref="F36:O36"/>
    <mergeCell ref="P36:AD36"/>
    <mergeCell ref="BC36:BJ36"/>
    <mergeCell ref="CB36:CJ36"/>
    <mergeCell ref="DA36:DH36"/>
    <mergeCell ref="DY34:EF34"/>
    <mergeCell ref="EG34:EN34"/>
    <mergeCell ref="A35:E35"/>
    <mergeCell ref="F35:O35"/>
    <mergeCell ref="P35:AD35"/>
    <mergeCell ref="BC35:BJ35"/>
    <mergeCell ref="CB35:CJ35"/>
    <mergeCell ref="DA35:DH35"/>
    <mergeCell ref="DY35:EF35"/>
    <mergeCell ref="EG35:EN35"/>
    <mergeCell ref="A34:E34"/>
    <mergeCell ref="F34:O34"/>
    <mergeCell ref="P34:AD34"/>
    <mergeCell ref="BC34:BJ34"/>
    <mergeCell ref="CB34:CJ34"/>
    <mergeCell ref="DA34:DH34"/>
    <mergeCell ref="DY32:EF32"/>
    <mergeCell ref="EG32:EN32"/>
    <mergeCell ref="A33:E33"/>
    <mergeCell ref="F33:O33"/>
    <mergeCell ref="P33:AD33"/>
    <mergeCell ref="BC33:BJ33"/>
    <mergeCell ref="CB33:CJ33"/>
    <mergeCell ref="DA33:DH33"/>
    <mergeCell ref="DY33:EF33"/>
    <mergeCell ref="EG33:EN33"/>
    <mergeCell ref="DA31:DH31"/>
    <mergeCell ref="DI31:DP31"/>
    <mergeCell ref="DY31:EF31"/>
    <mergeCell ref="EG31:EN31"/>
    <mergeCell ref="A32:E32"/>
    <mergeCell ref="F32:O32"/>
    <mergeCell ref="P32:AD32"/>
    <mergeCell ref="BC32:BJ32"/>
    <mergeCell ref="CB32:CJ32"/>
    <mergeCell ref="DA32:DH32"/>
    <mergeCell ref="EG30:EN30"/>
    <mergeCell ref="A31:E31"/>
    <mergeCell ref="F31:O31"/>
    <mergeCell ref="P31:AD31"/>
    <mergeCell ref="AE31:AS31"/>
    <mergeCell ref="AT31:BB31"/>
    <mergeCell ref="BC31:BJ31"/>
    <mergeCell ref="BK31:BS31"/>
    <mergeCell ref="BT31:CA31"/>
    <mergeCell ref="CB31:CJ31"/>
    <mergeCell ref="BK30:BS30"/>
    <mergeCell ref="BT30:CA30"/>
    <mergeCell ref="CB30:CJ30"/>
    <mergeCell ref="DA30:DH30"/>
    <mergeCell ref="DI30:DP30"/>
    <mergeCell ref="DY30:EF30"/>
    <mergeCell ref="CB29:CJ29"/>
    <mergeCell ref="DA29:DH29"/>
    <mergeCell ref="DI29:DP29"/>
    <mergeCell ref="EG29:EN29"/>
    <mergeCell ref="A30:E30"/>
    <mergeCell ref="F30:O30"/>
    <mergeCell ref="P30:AD30"/>
    <mergeCell ref="AE30:AS30"/>
    <mergeCell ref="AT30:BB30"/>
    <mergeCell ref="BC30:BJ30"/>
    <mergeCell ref="CB28:CJ28"/>
    <mergeCell ref="DA28:DH28"/>
    <mergeCell ref="DI28:DP28"/>
    <mergeCell ref="EG28:EN28"/>
    <mergeCell ref="A29:E29"/>
    <mergeCell ref="F29:O29"/>
    <mergeCell ref="P29:AD29"/>
    <mergeCell ref="AE29:AS29"/>
    <mergeCell ref="AT29:BB29"/>
    <mergeCell ref="BC29:BJ29"/>
    <mergeCell ref="CB27:CJ27"/>
    <mergeCell ref="DA27:DH27"/>
    <mergeCell ref="DI27:DP27"/>
    <mergeCell ref="EG27:EN27"/>
    <mergeCell ref="A28:E28"/>
    <mergeCell ref="F28:O28"/>
    <mergeCell ref="P28:AD28"/>
    <mergeCell ref="AE28:AS28"/>
    <mergeCell ref="AT28:BB28"/>
    <mergeCell ref="BC28:BJ28"/>
    <mergeCell ref="A27:E27"/>
    <mergeCell ref="F27:O27"/>
    <mergeCell ref="P27:AD27"/>
    <mergeCell ref="AE27:AS27"/>
    <mergeCell ref="AT27:BB27"/>
    <mergeCell ref="BC27:BJ27"/>
    <mergeCell ref="DA26:DH26"/>
    <mergeCell ref="DI26:DP26"/>
    <mergeCell ref="DQ26:DX26"/>
    <mergeCell ref="DY26:EF26"/>
    <mergeCell ref="EG26:EN26"/>
    <mergeCell ref="EO26:EX26"/>
    <mergeCell ref="BC26:BJ26"/>
    <mergeCell ref="BK26:BS26"/>
    <mergeCell ref="BT26:CA26"/>
    <mergeCell ref="CB26:CJ26"/>
    <mergeCell ref="CK26:CR26"/>
    <mergeCell ref="CS26:CZ26"/>
    <mergeCell ref="DI25:DP25"/>
    <mergeCell ref="DQ25:DX25"/>
    <mergeCell ref="DY25:EF25"/>
    <mergeCell ref="EG25:EN25"/>
    <mergeCell ref="EO25:EX25"/>
    <mergeCell ref="A26:E26"/>
    <mergeCell ref="F26:O26"/>
    <mergeCell ref="P26:AD26"/>
    <mergeCell ref="AE26:AS26"/>
    <mergeCell ref="AT26:BB26"/>
    <mergeCell ref="BK25:BS25"/>
    <mergeCell ref="BT25:CA25"/>
    <mergeCell ref="CB25:CJ25"/>
    <mergeCell ref="CK25:CR25"/>
    <mergeCell ref="CS25:CZ25"/>
    <mergeCell ref="DA25:DH25"/>
    <mergeCell ref="A25:E25"/>
    <mergeCell ref="F25:O25"/>
    <mergeCell ref="P25:AD25"/>
    <mergeCell ref="AE25:AS25"/>
    <mergeCell ref="AT25:BB25"/>
    <mergeCell ref="BC25:BJ25"/>
    <mergeCell ref="DA24:DH24"/>
    <mergeCell ref="DI24:DP24"/>
    <mergeCell ref="DQ24:DX24"/>
    <mergeCell ref="DY24:EF24"/>
    <mergeCell ref="EG24:EN24"/>
    <mergeCell ref="EO24:EX24"/>
    <mergeCell ref="BC24:BJ24"/>
    <mergeCell ref="BK24:BS24"/>
    <mergeCell ref="BT24:CA24"/>
    <mergeCell ref="CB24:CJ24"/>
    <mergeCell ref="CK24:CR24"/>
    <mergeCell ref="CS24:CZ24"/>
    <mergeCell ref="DI23:DP23"/>
    <mergeCell ref="DQ23:DX23"/>
    <mergeCell ref="DY23:EF23"/>
    <mergeCell ref="EG23:EN23"/>
    <mergeCell ref="EO23:EX23"/>
    <mergeCell ref="A24:E24"/>
    <mergeCell ref="F24:O24"/>
    <mergeCell ref="P24:AD24"/>
    <mergeCell ref="AE24:AS24"/>
    <mergeCell ref="AT24:BB24"/>
    <mergeCell ref="BK23:BS23"/>
    <mergeCell ref="BT23:CA23"/>
    <mergeCell ref="CB23:CJ23"/>
    <mergeCell ref="CK23:CR23"/>
    <mergeCell ref="CS23:CZ23"/>
    <mergeCell ref="DA23:DH23"/>
    <mergeCell ref="A23:E23"/>
    <mergeCell ref="F23:O23"/>
    <mergeCell ref="P23:AD23"/>
    <mergeCell ref="AE23:AS23"/>
    <mergeCell ref="AT23:BB23"/>
    <mergeCell ref="BC23:BJ23"/>
    <mergeCell ref="DA22:DH22"/>
    <mergeCell ref="DI22:DP22"/>
    <mergeCell ref="DQ22:DX22"/>
    <mergeCell ref="DY22:EF22"/>
    <mergeCell ref="EG22:EN22"/>
    <mergeCell ref="EO22:EX22"/>
    <mergeCell ref="BC22:BJ22"/>
    <mergeCell ref="BK22:BS22"/>
    <mergeCell ref="BT22:CA22"/>
    <mergeCell ref="CB22:CJ22"/>
    <mergeCell ref="CK22:CR22"/>
    <mergeCell ref="CS22:CZ22"/>
    <mergeCell ref="DI21:DP21"/>
    <mergeCell ref="DQ21:DX21"/>
    <mergeCell ref="DY21:EF21"/>
    <mergeCell ref="EG21:EN21"/>
    <mergeCell ref="EO21:EX21"/>
    <mergeCell ref="A22:E22"/>
    <mergeCell ref="F22:O22"/>
    <mergeCell ref="P22:AD22"/>
    <mergeCell ref="AE22:AS22"/>
    <mergeCell ref="AT22:BB22"/>
    <mergeCell ref="BK21:BS21"/>
    <mergeCell ref="BT21:CA21"/>
    <mergeCell ref="CB21:CJ21"/>
    <mergeCell ref="CK21:CR21"/>
    <mergeCell ref="CS21:CZ21"/>
    <mergeCell ref="DA21:DH21"/>
    <mergeCell ref="A21:E21"/>
    <mergeCell ref="F21:O21"/>
    <mergeCell ref="P21:AD21"/>
    <mergeCell ref="AE21:AS21"/>
    <mergeCell ref="AT21:BB21"/>
    <mergeCell ref="BC21:BJ21"/>
    <mergeCell ref="DA20:DH20"/>
    <mergeCell ref="DI20:DP20"/>
    <mergeCell ref="DQ20:DX20"/>
    <mergeCell ref="DY20:EF20"/>
    <mergeCell ref="EG20:EN20"/>
    <mergeCell ref="EO20:EX20"/>
    <mergeCell ref="BC20:BJ20"/>
    <mergeCell ref="BK20:BS20"/>
    <mergeCell ref="BT20:CA20"/>
    <mergeCell ref="CB20:CJ20"/>
    <mergeCell ref="CK20:CR20"/>
    <mergeCell ref="CS20:CZ20"/>
    <mergeCell ref="DI19:DP19"/>
    <mergeCell ref="DQ19:DX19"/>
    <mergeCell ref="DY19:EF19"/>
    <mergeCell ref="EG19:EN19"/>
    <mergeCell ref="EO19:EX19"/>
    <mergeCell ref="A20:E20"/>
    <mergeCell ref="F20:O20"/>
    <mergeCell ref="P20:AD20"/>
    <mergeCell ref="AE20:AS20"/>
    <mergeCell ref="AT20:BB20"/>
    <mergeCell ref="BK19:BS19"/>
    <mergeCell ref="BT19:CA19"/>
    <mergeCell ref="CB19:CJ19"/>
    <mergeCell ref="CK19:CR19"/>
    <mergeCell ref="CS19:CZ19"/>
    <mergeCell ref="DA19:DH19"/>
    <mergeCell ref="A19:E19"/>
    <mergeCell ref="F19:O19"/>
    <mergeCell ref="P19:AD19"/>
    <mergeCell ref="AE19:AS19"/>
    <mergeCell ref="AT19:BB19"/>
    <mergeCell ref="BC19:BJ19"/>
    <mergeCell ref="DA18:DH18"/>
    <mergeCell ref="DI18:DP18"/>
    <mergeCell ref="DQ18:DX18"/>
    <mergeCell ref="DY18:EF18"/>
    <mergeCell ref="EG18:EN18"/>
    <mergeCell ref="EO18:EX18"/>
    <mergeCell ref="BC18:BJ18"/>
    <mergeCell ref="BK18:BS18"/>
    <mergeCell ref="BT18:CA18"/>
    <mergeCell ref="CB18:CJ18"/>
    <mergeCell ref="CK18:CR18"/>
    <mergeCell ref="CS18:CZ18"/>
    <mergeCell ref="DI17:DP17"/>
    <mergeCell ref="DQ17:DX17"/>
    <mergeCell ref="DY17:EF17"/>
    <mergeCell ref="EG17:EN17"/>
    <mergeCell ref="EO17:EX17"/>
    <mergeCell ref="A18:E18"/>
    <mergeCell ref="F18:O18"/>
    <mergeCell ref="P18:AD18"/>
    <mergeCell ref="AE18:AS18"/>
    <mergeCell ref="AT18:BB18"/>
    <mergeCell ref="BK17:BS17"/>
    <mergeCell ref="BT17:CA17"/>
    <mergeCell ref="CB17:CJ17"/>
    <mergeCell ref="CK17:CR17"/>
    <mergeCell ref="CS17:CZ17"/>
    <mergeCell ref="DA17:DH17"/>
    <mergeCell ref="A17:E17"/>
    <mergeCell ref="F17:O17"/>
    <mergeCell ref="P17:AD17"/>
    <mergeCell ref="AE17:AS17"/>
    <mergeCell ref="AT17:BB17"/>
    <mergeCell ref="BC17:BJ17"/>
    <mergeCell ref="DA16:DH16"/>
    <mergeCell ref="DI16:DP16"/>
    <mergeCell ref="DQ16:DX16"/>
    <mergeCell ref="DY16:EF16"/>
    <mergeCell ref="EG16:EN16"/>
    <mergeCell ref="EO16:EX16"/>
    <mergeCell ref="BC16:BJ16"/>
    <mergeCell ref="BK16:BS16"/>
    <mergeCell ref="BT16:CA16"/>
    <mergeCell ref="CB16:CJ16"/>
    <mergeCell ref="CK16:CR16"/>
    <mergeCell ref="CS16:CZ16"/>
    <mergeCell ref="DI15:DP15"/>
    <mergeCell ref="DQ15:DX15"/>
    <mergeCell ref="DY15:EF15"/>
    <mergeCell ref="EG15:EN15"/>
    <mergeCell ref="EO15:EX15"/>
    <mergeCell ref="A16:E16"/>
    <mergeCell ref="F16:O16"/>
    <mergeCell ref="P16:AD16"/>
    <mergeCell ref="AE16:AS16"/>
    <mergeCell ref="AT16:BB16"/>
    <mergeCell ref="BK15:BS15"/>
    <mergeCell ref="BT15:CA15"/>
    <mergeCell ref="CB15:CJ15"/>
    <mergeCell ref="CK15:CR15"/>
    <mergeCell ref="CS15:CZ15"/>
    <mergeCell ref="DA15:DH15"/>
    <mergeCell ref="A15:E15"/>
    <mergeCell ref="F15:O15"/>
    <mergeCell ref="P15:AD15"/>
    <mergeCell ref="AE15:AS15"/>
    <mergeCell ref="AT15:BB15"/>
    <mergeCell ref="BC15:BJ15"/>
    <mergeCell ref="DA14:DH14"/>
    <mergeCell ref="DI14:DP14"/>
    <mergeCell ref="DQ14:DX14"/>
    <mergeCell ref="DY14:EF14"/>
    <mergeCell ref="EG14:EN14"/>
    <mergeCell ref="EO14:EX14"/>
    <mergeCell ref="BC14:BJ14"/>
    <mergeCell ref="BK14:BS14"/>
    <mergeCell ref="BT14:CA14"/>
    <mergeCell ref="CB14:CJ14"/>
    <mergeCell ref="CK14:CR14"/>
    <mergeCell ref="CS14:CZ14"/>
    <mergeCell ref="DI13:DP13"/>
    <mergeCell ref="DQ13:DX13"/>
    <mergeCell ref="DY13:EF13"/>
    <mergeCell ref="EG13:EN13"/>
    <mergeCell ref="EO13:EX13"/>
    <mergeCell ref="A14:E14"/>
    <mergeCell ref="F14:O14"/>
    <mergeCell ref="P14:AD14"/>
    <mergeCell ref="AE14:AS14"/>
    <mergeCell ref="AT14:BB14"/>
    <mergeCell ref="BK13:BS13"/>
    <mergeCell ref="BT13:CA13"/>
    <mergeCell ref="CB13:CJ13"/>
    <mergeCell ref="CK13:CR13"/>
    <mergeCell ref="CS13:CZ13"/>
    <mergeCell ref="DA13:DH13"/>
    <mergeCell ref="A13:E13"/>
    <mergeCell ref="F13:O13"/>
    <mergeCell ref="P13:AD13"/>
    <mergeCell ref="AE13:AS13"/>
    <mergeCell ref="AT13:BB13"/>
    <mergeCell ref="BC13:BJ13"/>
    <mergeCell ref="DA12:DH12"/>
    <mergeCell ref="DI12:DP12"/>
    <mergeCell ref="DQ12:DX12"/>
    <mergeCell ref="DY12:EF12"/>
    <mergeCell ref="EG12:EN12"/>
    <mergeCell ref="EO12:EX12"/>
    <mergeCell ref="BC12:BJ12"/>
    <mergeCell ref="BK12:BS12"/>
    <mergeCell ref="BT12:CA12"/>
    <mergeCell ref="CB12:CJ12"/>
    <mergeCell ref="CK12:CR12"/>
    <mergeCell ref="CS12:CZ12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K11:BS11"/>
    <mergeCell ref="BT11:CA11"/>
    <mergeCell ref="CB11:CJ11"/>
    <mergeCell ref="CK11:CR11"/>
    <mergeCell ref="CS11:CZ11"/>
    <mergeCell ref="DA11:DH11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T10:CA10"/>
    <mergeCell ref="CB10:CJ10"/>
    <mergeCell ref="CK10:CR10"/>
    <mergeCell ref="CS10:CZ10"/>
    <mergeCell ref="DA10:DH10"/>
    <mergeCell ref="DI10:DP10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A3:DN3"/>
    <mergeCell ref="DO3:DU3"/>
    <mergeCell ref="DV3:ED3"/>
    <mergeCell ref="EE3:EK3"/>
    <mergeCell ref="EL3:EX3"/>
    <mergeCell ref="AE4:DT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8"/>
  <sheetViews>
    <sheetView topLeftCell="C18" workbookViewId="0">
      <selection activeCell="AW16" sqref="AW16:CX16"/>
    </sheetView>
  </sheetViews>
  <sheetFormatPr defaultColWidth="0.85546875" defaultRowHeight="15" x14ac:dyDescent="0.25"/>
  <cols>
    <col min="1" max="47" width="0.85546875" style="3"/>
    <col min="48" max="48" width="12.140625" style="3" customWidth="1"/>
    <col min="49" max="101" width="0.85546875" style="3"/>
    <col min="102" max="102" width="64.42578125" style="3" customWidth="1"/>
    <col min="103" max="16384" width="0.85546875" style="3"/>
  </cols>
  <sheetData>
    <row r="1" spans="1:102" s="1" customFormat="1" ht="15.75" x14ac:dyDescent="0.25"/>
    <row r="2" spans="1:102" s="1" customFormat="1" ht="48.75" customHeight="1" x14ac:dyDescent="0.25">
      <c r="A2" s="166" t="s">
        <v>482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</row>
    <row r="3" spans="1:102" s="1" customFormat="1" ht="15.75" customHeight="1" x14ac:dyDescent="0.25"/>
    <row r="4" spans="1:102" s="1" customFormat="1" ht="15.75" x14ac:dyDescent="0.2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</row>
    <row r="5" spans="1:102" s="1" customFormat="1" ht="15.75" x14ac:dyDescent="0.25">
      <c r="A5" s="112" t="s">
        <v>57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</row>
    <row r="7" spans="1:102" s="91" customFormat="1" x14ac:dyDescent="0.2">
      <c r="A7" s="176" t="s">
        <v>81</v>
      </c>
      <c r="B7" s="367"/>
      <c r="C7" s="367"/>
      <c r="D7" s="367"/>
      <c r="E7" s="367"/>
      <c r="F7" s="367"/>
      <c r="G7" s="368"/>
      <c r="H7" s="176" t="s">
        <v>82</v>
      </c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8"/>
      <c r="AW7" s="176" t="s">
        <v>83</v>
      </c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8"/>
    </row>
    <row r="8" spans="1:102" s="4" customFormat="1" ht="24.75" customHeight="1" x14ac:dyDescent="0.2">
      <c r="A8" s="369">
        <v>1</v>
      </c>
      <c r="B8" s="370"/>
      <c r="C8" s="370"/>
      <c r="D8" s="370"/>
      <c r="E8" s="370"/>
      <c r="F8" s="370"/>
      <c r="G8" s="371"/>
      <c r="H8" s="375" t="s">
        <v>483</v>
      </c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7"/>
      <c r="AW8" s="143" t="s">
        <v>484</v>
      </c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5"/>
    </row>
    <row r="9" spans="1:102" s="4" customFormat="1" ht="48.75" customHeight="1" x14ac:dyDescent="0.2">
      <c r="A9" s="372"/>
      <c r="B9" s="373"/>
      <c r="C9" s="373"/>
      <c r="D9" s="373"/>
      <c r="E9" s="373"/>
      <c r="F9" s="373"/>
      <c r="G9" s="374"/>
      <c r="H9" s="378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80"/>
      <c r="AW9" s="381">
        <v>335</v>
      </c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</row>
    <row r="10" spans="1:102" s="4" customFormat="1" ht="26.25" customHeight="1" x14ac:dyDescent="0.2">
      <c r="A10" s="369" t="s">
        <v>218</v>
      </c>
      <c r="B10" s="370"/>
      <c r="C10" s="370"/>
      <c r="D10" s="370"/>
      <c r="E10" s="370"/>
      <c r="F10" s="370"/>
      <c r="G10" s="371"/>
      <c r="H10" s="382" t="s">
        <v>485</v>
      </c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4"/>
      <c r="AW10" s="141" t="s">
        <v>484</v>
      </c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spans="1:102" s="4" customFormat="1" ht="21.75" customHeight="1" x14ac:dyDescent="0.2">
      <c r="A11" s="372"/>
      <c r="B11" s="373"/>
      <c r="C11" s="373"/>
      <c r="D11" s="373"/>
      <c r="E11" s="373"/>
      <c r="F11" s="373"/>
      <c r="G11" s="374"/>
      <c r="H11" s="385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7"/>
      <c r="AW11" s="388">
        <v>2</v>
      </c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</row>
    <row r="12" spans="1:102" s="4" customFormat="1" x14ac:dyDescent="0.2">
      <c r="A12" s="369" t="s">
        <v>486</v>
      </c>
      <c r="B12" s="370"/>
      <c r="C12" s="370"/>
      <c r="D12" s="370"/>
      <c r="E12" s="370"/>
      <c r="F12" s="370"/>
      <c r="G12" s="371"/>
      <c r="H12" s="382" t="s">
        <v>487</v>
      </c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4"/>
      <c r="AW12" s="389" t="s">
        <v>484</v>
      </c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</row>
    <row r="13" spans="1:102" s="4" customFormat="1" x14ac:dyDescent="0.2">
      <c r="A13" s="372"/>
      <c r="B13" s="373"/>
      <c r="C13" s="373"/>
      <c r="D13" s="373"/>
      <c r="E13" s="373"/>
      <c r="F13" s="373"/>
      <c r="G13" s="374"/>
      <c r="H13" s="385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7"/>
      <c r="AW13" s="388">
        <v>40</v>
      </c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</row>
    <row r="14" spans="1:102" s="4" customFormat="1" x14ac:dyDescent="0.2">
      <c r="A14" s="369" t="s">
        <v>488</v>
      </c>
      <c r="B14" s="370"/>
      <c r="C14" s="370"/>
      <c r="D14" s="370"/>
      <c r="E14" s="370"/>
      <c r="F14" s="370"/>
      <c r="G14" s="371"/>
      <c r="H14" s="382" t="s">
        <v>489</v>
      </c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4"/>
      <c r="AW14" s="389" t="s">
        <v>484</v>
      </c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</row>
    <row r="15" spans="1:102" s="4" customFormat="1" x14ac:dyDescent="0.2">
      <c r="A15" s="372"/>
      <c r="B15" s="373"/>
      <c r="C15" s="373"/>
      <c r="D15" s="373"/>
      <c r="E15" s="373"/>
      <c r="F15" s="373"/>
      <c r="G15" s="374"/>
      <c r="H15" s="385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7"/>
      <c r="AW15" s="388">
        <v>141</v>
      </c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</row>
    <row r="16" spans="1:102" s="4" customFormat="1" x14ac:dyDescent="0.2">
      <c r="A16" s="369" t="s">
        <v>490</v>
      </c>
      <c r="B16" s="370"/>
      <c r="C16" s="370"/>
      <c r="D16" s="370"/>
      <c r="E16" s="370"/>
      <c r="F16" s="370"/>
      <c r="G16" s="371"/>
      <c r="H16" s="382" t="s">
        <v>491</v>
      </c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4"/>
      <c r="AW16" s="389" t="s">
        <v>492</v>
      </c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</row>
    <row r="17" spans="1:102" s="4" customFormat="1" x14ac:dyDescent="0.2">
      <c r="A17" s="372"/>
      <c r="B17" s="373"/>
      <c r="C17" s="373"/>
      <c r="D17" s="373"/>
      <c r="E17" s="373"/>
      <c r="F17" s="373"/>
      <c r="G17" s="374"/>
      <c r="H17" s="385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7"/>
      <c r="AW17" s="388">
        <v>151</v>
      </c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</row>
    <row r="18" spans="1:102" s="4" customFormat="1" ht="67.5" customHeight="1" x14ac:dyDescent="0.2">
      <c r="A18" s="369" t="s">
        <v>28</v>
      </c>
      <c r="B18" s="370"/>
      <c r="C18" s="370"/>
      <c r="D18" s="370"/>
      <c r="E18" s="370"/>
      <c r="F18" s="370"/>
      <c r="G18" s="371"/>
      <c r="H18" s="382" t="s">
        <v>493</v>
      </c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4"/>
      <c r="AW18" s="389" t="s">
        <v>494</v>
      </c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</row>
    <row r="19" spans="1:102" s="4" customFormat="1" ht="20.25" customHeight="1" x14ac:dyDescent="0.2">
      <c r="A19" s="372"/>
      <c r="B19" s="373"/>
      <c r="C19" s="373"/>
      <c r="D19" s="373"/>
      <c r="E19" s="373"/>
      <c r="F19" s="373"/>
      <c r="G19" s="374"/>
      <c r="H19" s="385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7"/>
      <c r="AW19" s="388">
        <v>7.4999999999999997E-2</v>
      </c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</row>
    <row r="20" spans="1:102" s="4" customFormat="1" ht="51" customHeight="1" x14ac:dyDescent="0.2">
      <c r="A20" s="369" t="s">
        <v>29</v>
      </c>
      <c r="B20" s="370"/>
      <c r="C20" s="370"/>
      <c r="D20" s="370"/>
      <c r="E20" s="370"/>
      <c r="F20" s="370"/>
      <c r="G20" s="371"/>
      <c r="H20" s="382" t="s">
        <v>88</v>
      </c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4"/>
      <c r="AW20" s="389" t="s">
        <v>495</v>
      </c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</row>
    <row r="21" spans="1:102" s="4" customFormat="1" ht="16.5" customHeight="1" x14ac:dyDescent="0.2">
      <c r="A21" s="372"/>
      <c r="B21" s="373"/>
      <c r="C21" s="373"/>
      <c r="D21" s="373"/>
      <c r="E21" s="373"/>
      <c r="F21" s="373"/>
      <c r="G21" s="374"/>
      <c r="H21" s="385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7"/>
      <c r="AW21" s="388">
        <v>4.2000000000000003E-2</v>
      </c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</row>
    <row r="22" spans="1:102" s="4" customFormat="1" ht="65.25" customHeight="1" x14ac:dyDescent="0.2">
      <c r="A22" s="369" t="s">
        <v>32</v>
      </c>
      <c r="B22" s="370"/>
      <c r="C22" s="370"/>
      <c r="D22" s="370"/>
      <c r="E22" s="370"/>
      <c r="F22" s="370"/>
      <c r="G22" s="371"/>
      <c r="H22" s="382" t="s">
        <v>496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4"/>
      <c r="AW22" s="389" t="s">
        <v>497</v>
      </c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</row>
    <row r="23" spans="1:102" s="4" customFormat="1" ht="19.5" customHeight="1" x14ac:dyDescent="0.2">
      <c r="A23" s="372"/>
      <c r="B23" s="373"/>
      <c r="C23" s="373"/>
      <c r="D23" s="373"/>
      <c r="E23" s="373"/>
      <c r="F23" s="373"/>
      <c r="G23" s="374"/>
      <c r="H23" s="385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7"/>
      <c r="AW23" s="388">
        <v>7.4999999999999997E-2</v>
      </c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</row>
    <row r="24" spans="1:102" s="4" customFormat="1" ht="71.25" customHeight="1" x14ac:dyDescent="0.2">
      <c r="A24" s="369" t="s">
        <v>61</v>
      </c>
      <c r="B24" s="370"/>
      <c r="C24" s="370"/>
      <c r="D24" s="370"/>
      <c r="E24" s="370"/>
      <c r="F24" s="370"/>
      <c r="G24" s="371"/>
      <c r="H24" s="382" t="s">
        <v>498</v>
      </c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4"/>
      <c r="AW24" s="389" t="s">
        <v>499</v>
      </c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</row>
    <row r="25" spans="1:102" s="4" customFormat="1" ht="15" customHeight="1" x14ac:dyDescent="0.2">
      <c r="A25" s="372"/>
      <c r="B25" s="373"/>
      <c r="C25" s="373"/>
      <c r="D25" s="373"/>
      <c r="E25" s="373"/>
      <c r="F25" s="373"/>
      <c r="G25" s="374"/>
      <c r="H25" s="385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7"/>
      <c r="AW25" s="388">
        <v>4.2000000000000003E-2</v>
      </c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</row>
    <row r="26" spans="1:102" s="4" customFormat="1" x14ac:dyDescent="0.2">
      <c r="A26" s="39"/>
      <c r="B26" s="39"/>
      <c r="C26" s="39"/>
      <c r="D26" s="39"/>
      <c r="E26" s="39"/>
      <c r="F26" s="39"/>
      <c r="G26" s="39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</row>
    <row r="27" spans="1:102" s="1" customFormat="1" ht="15.75" x14ac:dyDescent="0.25">
      <c r="A27" s="111" t="s">
        <v>68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 t="s">
        <v>69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</row>
    <row r="28" spans="1:102" s="9" customFormat="1" ht="12.75" x14ac:dyDescent="0.2">
      <c r="A28" s="112" t="s">
        <v>20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 t="s">
        <v>21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 t="s">
        <v>22</v>
      </c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</row>
  </sheetData>
  <mergeCells count="48">
    <mergeCell ref="A28:AK28"/>
    <mergeCell ref="AL28:BV28"/>
    <mergeCell ref="BW28:CX28"/>
    <mergeCell ref="A24:G25"/>
    <mergeCell ref="H24:AV25"/>
    <mergeCell ref="AW24:CX24"/>
    <mergeCell ref="AW25:CX25"/>
    <mergeCell ref="A27:AK27"/>
    <mergeCell ref="AL27:BV27"/>
    <mergeCell ref="BW27:CX27"/>
    <mergeCell ref="A20:G21"/>
    <mergeCell ref="H20:AV21"/>
    <mergeCell ref="AW20:CX20"/>
    <mergeCell ref="AW21:CX21"/>
    <mergeCell ref="A22:G23"/>
    <mergeCell ref="H22:AV23"/>
    <mergeCell ref="AW22:CX22"/>
    <mergeCell ref="AW23:CX23"/>
    <mergeCell ref="A16:G17"/>
    <mergeCell ref="H16:AV17"/>
    <mergeCell ref="AW16:CX16"/>
    <mergeCell ref="AW17:CX17"/>
    <mergeCell ref="A18:G19"/>
    <mergeCell ref="H18:AV19"/>
    <mergeCell ref="AW18:CX18"/>
    <mergeCell ref="AW19:CX19"/>
    <mergeCell ref="A12:G13"/>
    <mergeCell ref="H12:AV13"/>
    <mergeCell ref="AW12:CX12"/>
    <mergeCell ref="AW13:CX13"/>
    <mergeCell ref="A14:G15"/>
    <mergeCell ref="H14:AV15"/>
    <mergeCell ref="AW14:CX14"/>
    <mergeCell ref="AW15:CX15"/>
    <mergeCell ref="A8:G9"/>
    <mergeCell ref="H8:AV9"/>
    <mergeCell ref="AW8:CX8"/>
    <mergeCell ref="AW9:CX9"/>
    <mergeCell ref="A10:G11"/>
    <mergeCell ref="H10:AV11"/>
    <mergeCell ref="AW10:CX10"/>
    <mergeCell ref="AW11:CX11"/>
    <mergeCell ref="A2:CX2"/>
    <mergeCell ref="A4:CX4"/>
    <mergeCell ref="A5:CX5"/>
    <mergeCell ref="A7:G7"/>
    <mergeCell ref="H7:AV7"/>
    <mergeCell ref="AW7:CX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H25" sqref="H25"/>
    </sheetView>
  </sheetViews>
  <sheetFormatPr defaultColWidth="8.85546875" defaultRowHeight="12.75" x14ac:dyDescent="0.2"/>
  <cols>
    <col min="2" max="2" width="9.140625" customWidth="1"/>
    <col min="3" max="3" width="66.85546875" customWidth="1"/>
  </cols>
  <sheetData>
    <row r="2" spans="2:3" ht="76.5" x14ac:dyDescent="0.2">
      <c r="C2" s="94" t="s">
        <v>500</v>
      </c>
    </row>
    <row r="3" spans="2:3" x14ac:dyDescent="0.2">
      <c r="C3" t="s">
        <v>56</v>
      </c>
    </row>
    <row r="5" spans="2:3" ht="15" x14ac:dyDescent="0.25">
      <c r="B5" s="95" t="s">
        <v>501</v>
      </c>
      <c r="C5" s="95" t="s">
        <v>502</v>
      </c>
    </row>
    <row r="6" spans="2:3" ht="50.25" customHeight="1" x14ac:dyDescent="0.2">
      <c r="B6" s="96">
        <v>1</v>
      </c>
      <c r="C6" s="97"/>
    </row>
    <row r="7" spans="2:3" ht="15" x14ac:dyDescent="0.25">
      <c r="B7" s="96">
        <v>2</v>
      </c>
      <c r="C7" s="98"/>
    </row>
    <row r="8" spans="2:3" x14ac:dyDescent="0.2">
      <c r="B8" s="96">
        <v>3</v>
      </c>
      <c r="C8" s="99"/>
    </row>
    <row r="9" spans="2:3" x14ac:dyDescent="0.2">
      <c r="B9" s="96">
        <v>4</v>
      </c>
      <c r="C9" s="99"/>
    </row>
    <row r="10" spans="2:3" ht="47.25" x14ac:dyDescent="0.25">
      <c r="B10" s="100">
        <v>5</v>
      </c>
      <c r="C10" s="101" t="s">
        <v>503</v>
      </c>
    </row>
    <row r="11" spans="2:3" x14ac:dyDescent="0.2">
      <c r="B11" s="96">
        <v>6</v>
      </c>
      <c r="C11" s="99"/>
    </row>
    <row r="12" spans="2:3" x14ac:dyDescent="0.2">
      <c r="B12" s="96">
        <v>7</v>
      </c>
      <c r="C12" s="99"/>
    </row>
    <row r="13" spans="2:3" x14ac:dyDescent="0.2">
      <c r="B13" s="96">
        <v>8</v>
      </c>
      <c r="C13" s="99"/>
    </row>
    <row r="14" spans="2:3" x14ac:dyDescent="0.2">
      <c r="B14" s="96">
        <v>9</v>
      </c>
      <c r="C14" s="99"/>
    </row>
    <row r="18" spans="3:3" x14ac:dyDescent="0.2">
      <c r="C18" t="s">
        <v>504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I13" sqref="I13"/>
    </sheetView>
  </sheetViews>
  <sheetFormatPr defaultColWidth="8.85546875" defaultRowHeight="12.75" x14ac:dyDescent="0.2"/>
  <cols>
    <col min="2" max="2" width="9.140625" customWidth="1"/>
    <col min="3" max="3" width="66.85546875" customWidth="1"/>
    <col min="4" max="4" width="0.140625" customWidth="1"/>
    <col min="5" max="7" width="9.140625" hidden="1" customWidth="1"/>
  </cols>
  <sheetData>
    <row r="2" spans="2:7" ht="89.25" x14ac:dyDescent="0.2">
      <c r="C2" s="94" t="s">
        <v>505</v>
      </c>
    </row>
    <row r="3" spans="2:7" x14ac:dyDescent="0.2">
      <c r="C3" s="94" t="s">
        <v>56</v>
      </c>
    </row>
    <row r="5" spans="2:7" ht="15" x14ac:dyDescent="0.25">
      <c r="B5" s="95" t="s">
        <v>501</v>
      </c>
      <c r="C5" s="95" t="s">
        <v>502</v>
      </c>
    </row>
    <row r="6" spans="2:7" ht="36" customHeight="1" x14ac:dyDescent="0.2">
      <c r="B6" s="96">
        <v>1</v>
      </c>
      <c r="C6" s="97"/>
    </row>
    <row r="7" spans="2:7" ht="15" x14ac:dyDescent="0.25">
      <c r="B7" s="96">
        <v>2</v>
      </c>
      <c r="C7" s="98"/>
    </row>
    <row r="8" spans="2:7" x14ac:dyDescent="0.2">
      <c r="B8" s="96">
        <v>3</v>
      </c>
      <c r="C8" s="99"/>
    </row>
    <row r="9" spans="2:7" x14ac:dyDescent="0.2">
      <c r="B9" s="96">
        <v>4</v>
      </c>
      <c r="C9" s="99"/>
      <c r="G9" t="s">
        <v>506</v>
      </c>
    </row>
    <row r="10" spans="2:7" x14ac:dyDescent="0.2">
      <c r="B10" s="96">
        <v>5</v>
      </c>
      <c r="C10" s="99"/>
    </row>
    <row r="11" spans="2:7" x14ac:dyDescent="0.2">
      <c r="B11" s="96">
        <v>6</v>
      </c>
      <c r="C11" s="99"/>
    </row>
    <row r="12" spans="2:7" ht="15.75" x14ac:dyDescent="0.25">
      <c r="B12" s="100">
        <v>7</v>
      </c>
      <c r="C12" s="102" t="s">
        <v>507</v>
      </c>
    </row>
    <row r="13" spans="2:7" ht="15" x14ac:dyDescent="0.25">
      <c r="B13" s="96">
        <v>8</v>
      </c>
      <c r="C13" s="95"/>
    </row>
    <row r="15" spans="2:7" x14ac:dyDescent="0.2">
      <c r="C15" t="s"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"/>
  <sheetViews>
    <sheetView workbookViewId="0">
      <selection activeCell="B8" sqref="B8:BJ9"/>
    </sheetView>
  </sheetViews>
  <sheetFormatPr defaultColWidth="0.85546875" defaultRowHeight="15" x14ac:dyDescent="0.25"/>
  <cols>
    <col min="1" max="38" width="0.85546875" style="3"/>
    <col min="39" max="39" width="6" style="3" customWidth="1"/>
    <col min="40" max="16384" width="0.85546875" style="3"/>
  </cols>
  <sheetData>
    <row r="1" spans="1:104" s="1" customFormat="1" ht="15.75" x14ac:dyDescent="0.25"/>
    <row r="2" spans="1:104" s="1" customFormat="1" ht="15.75" x14ac:dyDescent="0.25">
      <c r="A2" s="122" t="s">
        <v>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</row>
    <row r="3" spans="1:104" ht="15.75" x14ac:dyDescent="0.25">
      <c r="F3" s="111" t="s">
        <v>56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</row>
    <row r="4" spans="1:104" s="29" customFormat="1" ht="12.75" x14ac:dyDescent="0.2">
      <c r="F4" s="112" t="s">
        <v>57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</row>
    <row r="6" spans="1:104" s="4" customFormat="1" ht="23.25" customHeight="1" x14ac:dyDescent="0.25">
      <c r="A6" s="16"/>
      <c r="B6" s="123" t="s">
        <v>72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4" t="s">
        <v>54</v>
      </c>
      <c r="AO6" s="124"/>
      <c r="AP6" s="124"/>
      <c r="AQ6" s="124"/>
      <c r="AR6" s="124"/>
      <c r="AS6" s="124"/>
      <c r="AT6" s="124"/>
      <c r="AU6" s="124"/>
      <c r="AV6" s="32" t="s">
        <v>73</v>
      </c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3"/>
      <c r="BK6" s="34"/>
      <c r="BL6" s="123" t="s">
        <v>74</v>
      </c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5"/>
    </row>
    <row r="7" spans="1:104" ht="15.75" x14ac:dyDescent="0.25">
      <c r="A7" s="35"/>
      <c r="B7" s="3" t="s">
        <v>75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BJ7" s="36"/>
      <c r="BK7" s="37"/>
      <c r="BL7" s="127" t="s">
        <v>76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8">
        <v>335</v>
      </c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9"/>
    </row>
    <row r="8" spans="1:104" s="4" customFormat="1" x14ac:dyDescent="0.25">
      <c r="A8" s="14"/>
      <c r="B8" s="130" t="s">
        <v>77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1"/>
      <c r="BK8" s="16"/>
      <c r="BL8" s="123" t="s">
        <v>78</v>
      </c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5"/>
    </row>
    <row r="9" spans="1:104" s="4" customFormat="1" x14ac:dyDescent="0.2">
      <c r="A9" s="2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3"/>
      <c r="BK9" s="23"/>
      <c r="BL9" s="134">
        <f>SUM('1.1'!AC10:BF21)</f>
        <v>23.909999999999997</v>
      </c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</row>
    <row r="10" spans="1:104" s="4" customFormat="1" ht="39.75" customHeight="1" x14ac:dyDescent="0.2">
      <c r="A10" s="22"/>
      <c r="B10" s="136" t="s">
        <v>79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7"/>
      <c r="BK10" s="38"/>
      <c r="BL10" s="138">
        <f>BL9/BY7</f>
        <v>7.1373134328358193E-2</v>
      </c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9"/>
    </row>
    <row r="12" spans="1:104" s="1" customFormat="1" ht="15.75" x14ac:dyDescent="0.25">
      <c r="A12" s="111" t="s">
        <v>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 t="s">
        <v>69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</row>
    <row r="13" spans="1:104" s="9" customFormat="1" ht="12.75" x14ac:dyDescent="0.2">
      <c r="A13" s="112" t="s">
        <v>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 t="s">
        <v>21</v>
      </c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 t="s">
        <v>22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</row>
  </sheetData>
  <mergeCells count="20">
    <mergeCell ref="B10:BJ10"/>
    <mergeCell ref="BL10:CZ10"/>
    <mergeCell ref="A12:AK12"/>
    <mergeCell ref="AL12:BV12"/>
    <mergeCell ref="BW12:CZ12"/>
    <mergeCell ref="A13:AK13"/>
    <mergeCell ref="AL13:BV13"/>
    <mergeCell ref="BW13:CZ13"/>
    <mergeCell ref="Y7:AK7"/>
    <mergeCell ref="BL7:BX7"/>
    <mergeCell ref="BY7:CZ7"/>
    <mergeCell ref="B8:BJ9"/>
    <mergeCell ref="BL8:CZ8"/>
    <mergeCell ref="BL9:CZ9"/>
    <mergeCell ref="A2:CZ2"/>
    <mergeCell ref="F3:CU3"/>
    <mergeCell ref="F4:CU4"/>
    <mergeCell ref="B6:AM6"/>
    <mergeCell ref="AN6:AU6"/>
    <mergeCell ref="BL6:CZ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workbookViewId="0">
      <selection activeCell="BE13" sqref="BE13:CZ13"/>
    </sheetView>
  </sheetViews>
  <sheetFormatPr defaultColWidth="0.85546875" defaultRowHeight="15" x14ac:dyDescent="0.25"/>
  <cols>
    <col min="1" max="103" width="0.85546875" style="3"/>
    <col min="104" max="104" width="28.42578125" style="3" customWidth="1"/>
    <col min="105" max="16384" width="0.85546875" style="3"/>
  </cols>
  <sheetData>
    <row r="1" spans="1:104" s="1" customFormat="1" ht="15.75" x14ac:dyDescent="0.25">
      <c r="CZ1" s="2"/>
    </row>
    <row r="2" spans="1:104" s="12" customFormat="1" ht="12" x14ac:dyDescent="0.2">
      <c r="CZ2" s="13" t="s">
        <v>30</v>
      </c>
    </row>
    <row r="3" spans="1:104" s="1" customFormat="1" ht="15.75" x14ac:dyDescent="0.25"/>
    <row r="4" spans="1:104" s="1" customFormat="1" ht="68.25" customHeight="1" x14ac:dyDescent="0.2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</row>
    <row r="5" spans="1:104" ht="15.75" x14ac:dyDescent="0.25">
      <c r="F5" s="111" t="s">
        <v>56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104" s="29" customFormat="1" ht="12.75" x14ac:dyDescent="0.2">
      <c r="F6" s="112" t="s">
        <v>57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8" spans="1:104" s="39" customFormat="1" x14ac:dyDescent="0.2">
      <c r="A8" s="141" t="s">
        <v>81</v>
      </c>
      <c r="B8" s="142"/>
      <c r="C8" s="142"/>
      <c r="D8" s="142"/>
      <c r="E8" s="142"/>
      <c r="F8" s="142"/>
      <c r="G8" s="142"/>
      <c r="H8" s="143" t="s">
        <v>82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5"/>
      <c r="BE8" s="143" t="s">
        <v>83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5"/>
    </row>
    <row r="9" spans="1:104" s="4" customFormat="1" ht="41.25" customHeight="1" x14ac:dyDescent="0.2">
      <c r="A9" s="146" t="s">
        <v>27</v>
      </c>
      <c r="B9" s="147"/>
      <c r="C9" s="147"/>
      <c r="D9" s="147"/>
      <c r="E9" s="147"/>
      <c r="F9" s="147"/>
      <c r="G9" s="148"/>
      <c r="H9" s="152"/>
      <c r="I9" s="154" t="s">
        <v>84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5"/>
      <c r="BE9" s="158" t="s">
        <v>85</v>
      </c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60"/>
    </row>
    <row r="10" spans="1:104" s="4" customFormat="1" ht="26.25" customHeight="1" x14ac:dyDescent="0.2">
      <c r="A10" s="149"/>
      <c r="B10" s="150"/>
      <c r="C10" s="150"/>
      <c r="D10" s="150"/>
      <c r="E10" s="150"/>
      <c r="F10" s="150"/>
      <c r="G10" s="151"/>
      <c r="H10" s="15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7"/>
      <c r="BE10" s="161">
        <v>335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</row>
    <row r="11" spans="1:104" s="4" customFormat="1" ht="84.75" customHeight="1" x14ac:dyDescent="0.2">
      <c r="A11" s="146" t="s">
        <v>28</v>
      </c>
      <c r="B11" s="147"/>
      <c r="C11" s="147"/>
      <c r="D11" s="147"/>
      <c r="E11" s="147"/>
      <c r="F11" s="147"/>
      <c r="G11" s="148"/>
      <c r="H11" s="152"/>
      <c r="I11" s="154" t="s">
        <v>86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5"/>
      <c r="BE11" s="162" t="s">
        <v>87</v>
      </c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4"/>
    </row>
    <row r="12" spans="1:104" s="4" customFormat="1" ht="15.75" x14ac:dyDescent="0.2">
      <c r="A12" s="149"/>
      <c r="B12" s="150"/>
      <c r="C12" s="150"/>
      <c r="D12" s="150"/>
      <c r="E12" s="150"/>
      <c r="F12" s="150"/>
      <c r="G12" s="151"/>
      <c r="H12" s="153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7"/>
      <c r="BE12" s="140">
        <f>'8.1'!AB22/'1.3'!BE10:CZ10</f>
        <v>7.5104477611940293E-2</v>
      </c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</row>
    <row r="13" spans="1:104" s="4" customFormat="1" ht="66" customHeight="1" x14ac:dyDescent="0.2">
      <c r="A13" s="146" t="s">
        <v>29</v>
      </c>
      <c r="B13" s="147"/>
      <c r="C13" s="147"/>
      <c r="D13" s="147"/>
      <c r="E13" s="147"/>
      <c r="F13" s="147"/>
      <c r="G13" s="148"/>
      <c r="H13" s="152"/>
      <c r="I13" s="154" t="s">
        <v>88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5"/>
      <c r="BE13" s="162" t="s">
        <v>89</v>
      </c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4"/>
    </row>
    <row r="14" spans="1:104" s="4" customFormat="1" ht="15.75" x14ac:dyDescent="0.2">
      <c r="A14" s="149"/>
      <c r="B14" s="150"/>
      <c r="C14" s="150"/>
      <c r="D14" s="150"/>
      <c r="E14" s="150"/>
      <c r="F14" s="150"/>
      <c r="G14" s="151"/>
      <c r="H14" s="153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65">
        <f>'8.1'!M22/'1.3'!BE10:CZ10</f>
        <v>4.1791044776119404E-2</v>
      </c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</row>
    <row r="16" spans="1:104" s="1" customFormat="1" ht="15.75" x14ac:dyDescent="0.25">
      <c r="A16" s="111" t="s">
        <v>68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69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</row>
    <row r="17" spans="1:104" s="9" customFormat="1" ht="12.75" x14ac:dyDescent="0.2">
      <c r="A17" s="112" t="s">
        <v>20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 t="s">
        <v>21</v>
      </c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 t="s">
        <v>22</v>
      </c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</row>
  </sheetData>
  <mergeCells count="27">
    <mergeCell ref="A17:AK17"/>
    <mergeCell ref="AL17:BV17"/>
    <mergeCell ref="BW17:CZ17"/>
    <mergeCell ref="A13:G14"/>
    <mergeCell ref="H13:H14"/>
    <mergeCell ref="I13:BD14"/>
    <mergeCell ref="BE13:CZ13"/>
    <mergeCell ref="BE14:CZ14"/>
    <mergeCell ref="A16:AK16"/>
    <mergeCell ref="AL16:BV16"/>
    <mergeCell ref="BW16:CZ16"/>
    <mergeCell ref="A9:G10"/>
    <mergeCell ref="H9:H10"/>
    <mergeCell ref="I9:BD10"/>
    <mergeCell ref="BE9:CZ9"/>
    <mergeCell ref="BE10:CZ10"/>
    <mergeCell ref="A11:G12"/>
    <mergeCell ref="H11:H12"/>
    <mergeCell ref="I11:BD12"/>
    <mergeCell ref="BE11:CZ11"/>
    <mergeCell ref="BE12:CZ12"/>
    <mergeCell ref="A4:CZ4"/>
    <mergeCell ref="F5:CU5"/>
    <mergeCell ref="F6:CU6"/>
    <mergeCell ref="A8:G8"/>
    <mergeCell ref="H8:BD8"/>
    <mergeCell ref="BE8:CZ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"/>
  <sheetViews>
    <sheetView workbookViewId="0">
      <selection activeCell="BQ18" sqref="BQ18"/>
    </sheetView>
  </sheetViews>
  <sheetFormatPr defaultColWidth="0.85546875" defaultRowHeight="15" x14ac:dyDescent="0.25"/>
  <cols>
    <col min="1" max="103" width="0.85546875" style="3"/>
    <col min="104" max="104" width="7.85546875" style="3" customWidth="1"/>
    <col min="105" max="16384" width="0.85546875" style="3"/>
  </cols>
  <sheetData>
    <row r="1" spans="1:104" s="1" customFormat="1" ht="15.75" x14ac:dyDescent="0.25">
      <c r="CZ1" s="2"/>
    </row>
    <row r="2" spans="1:104" s="12" customFormat="1" ht="12" x14ac:dyDescent="0.2">
      <c r="CZ2" s="57" t="s">
        <v>196</v>
      </c>
    </row>
    <row r="3" spans="1:104" s="1" customFormat="1" ht="15.75" x14ac:dyDescent="0.25"/>
    <row r="4" spans="1:104" s="1" customFormat="1" ht="72.75" customHeight="1" x14ac:dyDescent="0.25">
      <c r="A4" s="166" t="s">
        <v>197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</row>
    <row r="5" spans="1:104" ht="15.75" x14ac:dyDescent="0.25">
      <c r="F5" s="111" t="s">
        <v>56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104" s="29" customFormat="1" ht="12.75" x14ac:dyDescent="0.2">
      <c r="F6" s="112" t="s">
        <v>57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8" spans="1:104" s="39" customFormat="1" x14ac:dyDescent="0.2">
      <c r="A8" s="141" t="s">
        <v>81</v>
      </c>
      <c r="B8" s="142"/>
      <c r="C8" s="142"/>
      <c r="D8" s="142"/>
      <c r="E8" s="142"/>
      <c r="F8" s="142"/>
      <c r="G8" s="142"/>
      <c r="H8" s="143" t="s">
        <v>82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5"/>
      <c r="BE8" s="143" t="s">
        <v>83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5"/>
    </row>
    <row r="9" spans="1:104" s="4" customFormat="1" ht="99.75" customHeight="1" x14ac:dyDescent="0.2">
      <c r="A9" s="146" t="s">
        <v>27</v>
      </c>
      <c r="B9" s="147"/>
      <c r="C9" s="147"/>
      <c r="D9" s="147"/>
      <c r="E9" s="147"/>
      <c r="F9" s="147"/>
      <c r="G9" s="148"/>
      <c r="H9" s="152"/>
      <c r="I9" s="154" t="s">
        <v>198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5"/>
      <c r="BE9" s="158" t="s">
        <v>199</v>
      </c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60"/>
    </row>
    <row r="10" spans="1:104" s="4" customFormat="1" ht="15.75" x14ac:dyDescent="0.2">
      <c r="A10" s="149"/>
      <c r="B10" s="150"/>
      <c r="C10" s="150"/>
      <c r="D10" s="150"/>
      <c r="E10" s="150"/>
      <c r="F10" s="150"/>
      <c r="G10" s="151"/>
      <c r="H10" s="15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7"/>
      <c r="BE10" s="161">
        <f>'8.1'!AC22</f>
        <v>2.2574999999999998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</row>
    <row r="12" spans="1:104" s="1" customFormat="1" ht="15.75" x14ac:dyDescent="0.25">
      <c r="A12" s="111" t="s">
        <v>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 t="s">
        <v>69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</row>
    <row r="13" spans="1:104" s="9" customFormat="1" ht="12.75" x14ac:dyDescent="0.2">
      <c r="A13" s="112" t="s">
        <v>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 t="s">
        <v>21</v>
      </c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 t="s">
        <v>22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</row>
  </sheetData>
  <mergeCells count="17">
    <mergeCell ref="A13:AK13"/>
    <mergeCell ref="AL13:BV13"/>
    <mergeCell ref="BW13:CZ13"/>
    <mergeCell ref="A9:G10"/>
    <mergeCell ref="H9:H10"/>
    <mergeCell ref="I9:BD10"/>
    <mergeCell ref="BE9:CZ9"/>
    <mergeCell ref="BE10:CZ10"/>
    <mergeCell ref="A12:AK12"/>
    <mergeCell ref="AL12:BV12"/>
    <mergeCell ref="BW12:CZ12"/>
    <mergeCell ref="A4:CZ4"/>
    <mergeCell ref="F5:CU5"/>
    <mergeCell ref="F6:CU6"/>
    <mergeCell ref="A8:G8"/>
    <mergeCell ref="H8:BD8"/>
    <mergeCell ref="BE8:CZ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DA17"/>
  <sheetViews>
    <sheetView workbookViewId="0">
      <selection activeCell="CS9" sqref="CS9:CZ9"/>
    </sheetView>
  </sheetViews>
  <sheetFormatPr defaultColWidth="0.85546875" defaultRowHeight="15" x14ac:dyDescent="0.25"/>
  <cols>
    <col min="1" max="23" width="0.85546875" style="3"/>
    <col min="24" max="24" width="9.28515625" style="3" customWidth="1"/>
    <col min="25" max="43" width="0.85546875" style="3"/>
    <col min="44" max="44" width="4.42578125" style="3" customWidth="1"/>
    <col min="45" max="103" width="0.85546875" style="3"/>
    <col min="104" max="104" width="5.5703125" style="3" customWidth="1"/>
    <col min="105" max="105" width="11.42578125" style="3" customWidth="1"/>
    <col min="106" max="16384" width="0.85546875" style="3"/>
  </cols>
  <sheetData>
    <row r="1" spans="1:105" s="1" customFormat="1" ht="15.75" x14ac:dyDescent="0.25"/>
    <row r="2" spans="1:105" s="1" customFormat="1" ht="87.75" customHeight="1" x14ac:dyDescent="0.25">
      <c r="A2" s="122" t="s">
        <v>201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</row>
    <row r="3" spans="1:105" ht="15.75" x14ac:dyDescent="0.25">
      <c r="F3" s="111" t="s">
        <v>56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</row>
    <row r="4" spans="1:105" s="29" customFormat="1" ht="12.75" x14ac:dyDescent="0.2">
      <c r="F4" s="112" t="s">
        <v>57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</row>
    <row r="6" spans="1:105" s="4" customFormat="1" ht="15" customHeight="1" x14ac:dyDescent="0.2">
      <c r="A6" s="143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  <c r="Y6" s="170" t="s">
        <v>202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2"/>
      <c r="AS6" s="143" t="s">
        <v>203</v>
      </c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5"/>
      <c r="BM6" s="176" t="s">
        <v>204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8"/>
    </row>
    <row r="7" spans="1:105" s="4" customFormat="1" ht="41.25" customHeight="1" x14ac:dyDescent="0.2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  <c r="Y7" s="17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5"/>
      <c r="AS7" s="167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9"/>
      <c r="BM7" s="179" t="s">
        <v>205</v>
      </c>
      <c r="BN7" s="179"/>
      <c r="BO7" s="179"/>
      <c r="BP7" s="179"/>
      <c r="BQ7" s="179"/>
      <c r="BR7" s="179"/>
      <c r="BS7" s="179"/>
      <c r="BT7" s="179"/>
      <c r="BU7" s="180" t="s">
        <v>206</v>
      </c>
      <c r="BV7" s="180"/>
      <c r="BW7" s="180"/>
      <c r="BX7" s="180"/>
      <c r="BY7" s="180"/>
      <c r="BZ7" s="180"/>
      <c r="CA7" s="180"/>
      <c r="CB7" s="180"/>
      <c r="CC7" s="181" t="s">
        <v>54</v>
      </c>
      <c r="CD7" s="181"/>
      <c r="CE7" s="181"/>
      <c r="CF7" s="181"/>
      <c r="CG7" s="181"/>
      <c r="CH7" s="181"/>
      <c r="CI7" s="181"/>
      <c r="CJ7" s="181"/>
      <c r="CK7" s="182" t="s">
        <v>248</v>
      </c>
      <c r="CL7" s="182"/>
      <c r="CM7" s="182"/>
      <c r="CN7" s="182"/>
      <c r="CO7" s="182"/>
      <c r="CP7" s="182"/>
      <c r="CQ7" s="182"/>
      <c r="CR7" s="182"/>
      <c r="CS7" s="182" t="s">
        <v>249</v>
      </c>
      <c r="CT7" s="182"/>
      <c r="CU7" s="182"/>
      <c r="CV7" s="182"/>
      <c r="CW7" s="182"/>
      <c r="CX7" s="182"/>
      <c r="CY7" s="182"/>
      <c r="CZ7" s="182"/>
    </row>
    <row r="8" spans="1:105" ht="87.75" customHeight="1" x14ac:dyDescent="0.25">
      <c r="A8" s="58"/>
      <c r="B8" s="183" t="s">
        <v>207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6">
        <v>0.9</v>
      </c>
      <c r="BN8" s="186"/>
      <c r="BO8" s="186"/>
      <c r="BP8" s="186"/>
      <c r="BQ8" s="186"/>
      <c r="BR8" s="186"/>
      <c r="BS8" s="186"/>
      <c r="BT8" s="186"/>
      <c r="BU8" s="187">
        <v>0.67659999999999998</v>
      </c>
      <c r="BV8" s="188"/>
      <c r="BW8" s="188"/>
      <c r="BX8" s="188"/>
      <c r="BY8" s="188"/>
      <c r="BZ8" s="188"/>
      <c r="CA8" s="188"/>
      <c r="CB8" s="189"/>
      <c r="CC8" s="190">
        <v>7.4999999999999997E-2</v>
      </c>
      <c r="CD8" s="191"/>
      <c r="CE8" s="191"/>
      <c r="CF8" s="191"/>
      <c r="CG8" s="191"/>
      <c r="CH8" s="191"/>
      <c r="CI8" s="191"/>
      <c r="CJ8" s="192"/>
      <c r="CK8" s="193">
        <f>(BM8+BU8+CC8)/3</f>
        <v>0.55053333333333332</v>
      </c>
      <c r="CL8" s="194"/>
      <c r="CM8" s="194"/>
      <c r="CN8" s="194"/>
      <c r="CO8" s="194"/>
      <c r="CP8" s="194"/>
      <c r="CQ8" s="194"/>
      <c r="CR8" s="195"/>
      <c r="CS8" s="193">
        <f>(CK8+CC8+BU8+BM8)/4</f>
        <v>0.55053333333333332</v>
      </c>
      <c r="CT8" s="194"/>
      <c r="CU8" s="194"/>
      <c r="CV8" s="194"/>
      <c r="CW8" s="194"/>
      <c r="CX8" s="194"/>
      <c r="CY8" s="194"/>
      <c r="CZ8" s="195"/>
      <c r="DA8" s="105"/>
    </row>
    <row r="9" spans="1:105" ht="78.75" customHeight="1" x14ac:dyDescent="0.25">
      <c r="A9" s="58"/>
      <c r="B9" s="183" t="s">
        <v>208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6">
        <v>0.153</v>
      </c>
      <c r="BN9" s="186"/>
      <c r="BO9" s="186"/>
      <c r="BP9" s="186"/>
      <c r="BQ9" s="186"/>
      <c r="BR9" s="186"/>
      <c r="BS9" s="186"/>
      <c r="BT9" s="186"/>
      <c r="BU9" s="196">
        <v>0.2</v>
      </c>
      <c r="BV9" s="196"/>
      <c r="BW9" s="196"/>
      <c r="BX9" s="196"/>
      <c r="BY9" s="196"/>
      <c r="BZ9" s="196"/>
      <c r="CA9" s="196"/>
      <c r="CB9" s="196"/>
      <c r="CC9" s="197">
        <v>4.2000000000000003E-2</v>
      </c>
      <c r="CD9" s="197"/>
      <c r="CE9" s="197"/>
      <c r="CF9" s="197"/>
      <c r="CG9" s="197"/>
      <c r="CH9" s="197"/>
      <c r="CI9" s="197"/>
      <c r="CJ9" s="197"/>
      <c r="CK9" s="193">
        <f>(BM9+BU9+CC9)/3</f>
        <v>0.13166666666666665</v>
      </c>
      <c r="CL9" s="194"/>
      <c r="CM9" s="194"/>
      <c r="CN9" s="194"/>
      <c r="CO9" s="194"/>
      <c r="CP9" s="194"/>
      <c r="CQ9" s="194"/>
      <c r="CR9" s="195"/>
      <c r="CS9" s="193">
        <f>(CK9+CC9+BU9+BM9)/4</f>
        <v>0.13166666666666668</v>
      </c>
      <c r="CT9" s="194"/>
      <c r="CU9" s="194"/>
      <c r="CV9" s="194"/>
      <c r="CW9" s="194"/>
      <c r="CX9" s="194"/>
      <c r="CY9" s="194"/>
      <c r="CZ9" s="195"/>
      <c r="DA9" s="106"/>
    </row>
    <row r="10" spans="1:105" ht="76.5" customHeight="1" x14ac:dyDescent="0.25">
      <c r="A10" s="58"/>
      <c r="B10" s="183" t="s">
        <v>23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6">
        <v>1</v>
      </c>
      <c r="BN10" s="186"/>
      <c r="BO10" s="186"/>
      <c r="BP10" s="186"/>
      <c r="BQ10" s="186"/>
      <c r="BR10" s="186"/>
      <c r="BS10" s="186"/>
      <c r="BT10" s="186"/>
      <c r="BU10" s="196">
        <v>1</v>
      </c>
      <c r="BV10" s="196"/>
      <c r="BW10" s="196"/>
      <c r="BX10" s="196"/>
      <c r="BY10" s="196"/>
      <c r="BZ10" s="196"/>
      <c r="CA10" s="196"/>
      <c r="CB10" s="196"/>
      <c r="CC10" s="197">
        <v>1</v>
      </c>
      <c r="CD10" s="197"/>
      <c r="CE10" s="197"/>
      <c r="CF10" s="197"/>
      <c r="CG10" s="197"/>
      <c r="CH10" s="197"/>
      <c r="CI10" s="197"/>
      <c r="CJ10" s="197"/>
      <c r="CK10" s="190">
        <f>(BM10+BU10+CC10)/3</f>
        <v>1</v>
      </c>
      <c r="CL10" s="191"/>
      <c r="CM10" s="191"/>
      <c r="CN10" s="191"/>
      <c r="CO10" s="191"/>
      <c r="CP10" s="191"/>
      <c r="CQ10" s="191"/>
      <c r="CR10" s="192"/>
      <c r="CS10" s="198">
        <f>(CK10+CC10+BU10+BM10)/4</f>
        <v>1</v>
      </c>
      <c r="CT10" s="199"/>
      <c r="CU10" s="199"/>
      <c r="CV10" s="199"/>
      <c r="CW10" s="199"/>
      <c r="CX10" s="199"/>
      <c r="CY10" s="199"/>
      <c r="CZ10" s="200"/>
      <c r="DA10" s="106"/>
    </row>
    <row r="11" spans="1:105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105" s="1" customFormat="1" ht="15.75" x14ac:dyDescent="0.25">
      <c r="A12" s="111" t="s">
        <v>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 t="s">
        <v>69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</row>
    <row r="13" spans="1:105" s="9" customFormat="1" ht="12.75" x14ac:dyDescent="0.2">
      <c r="A13" s="112" t="s">
        <v>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 t="s">
        <v>21</v>
      </c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 t="s">
        <v>22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</row>
    <row r="14" spans="1:105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105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105" s="12" customFormat="1" ht="13.5" customHeight="1" x14ac:dyDescent="0.2">
      <c r="A16" s="201" t="s">
        <v>209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</row>
    <row r="17" spans="1:1" x14ac:dyDescent="0.25">
      <c r="A17" s="60" t="s">
        <v>210</v>
      </c>
    </row>
  </sheetData>
  <mergeCells count="43">
    <mergeCell ref="A16:CZ16"/>
    <mergeCell ref="A12:AK12"/>
    <mergeCell ref="AL12:BV12"/>
    <mergeCell ref="BW12:CZ12"/>
    <mergeCell ref="A13:AK13"/>
    <mergeCell ref="AL13:BV13"/>
    <mergeCell ref="BW13:CZ13"/>
    <mergeCell ref="CK9:CR9"/>
    <mergeCell ref="CS9:CZ9"/>
    <mergeCell ref="B10:X10"/>
    <mergeCell ref="Y10:AR10"/>
    <mergeCell ref="AS10:BL10"/>
    <mergeCell ref="BM10:BT10"/>
    <mergeCell ref="BU10:CB10"/>
    <mergeCell ref="CC10:CJ10"/>
    <mergeCell ref="CK10:CR10"/>
    <mergeCell ref="CS10:CZ10"/>
    <mergeCell ref="B9:X9"/>
    <mergeCell ref="Y9:AR9"/>
    <mergeCell ref="AS9:BL9"/>
    <mergeCell ref="BM9:BT9"/>
    <mergeCell ref="BU9:CB9"/>
    <mergeCell ref="CC9:CJ9"/>
    <mergeCell ref="CK7:CR7"/>
    <mergeCell ref="CS7:CZ7"/>
    <mergeCell ref="B8:X8"/>
    <mergeCell ref="Y8:AR8"/>
    <mergeCell ref="AS8:BL8"/>
    <mergeCell ref="BM8:BT8"/>
    <mergeCell ref="BU8:CB8"/>
    <mergeCell ref="CC8:CJ8"/>
    <mergeCell ref="CK8:CR8"/>
    <mergeCell ref="CS8:CZ8"/>
    <mergeCell ref="A2:CZ2"/>
    <mergeCell ref="F3:CU3"/>
    <mergeCell ref="F4:CU4"/>
    <mergeCell ref="A6:X7"/>
    <mergeCell ref="Y6:AR7"/>
    <mergeCell ref="AS6:BL7"/>
    <mergeCell ref="BM6:CZ6"/>
    <mergeCell ref="BM7:BT7"/>
    <mergeCell ref="BU7:CB7"/>
    <mergeCell ref="CC7:C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"/>
  <sheetViews>
    <sheetView topLeftCell="A7" workbookViewId="0">
      <selection activeCell="CC14" sqref="CC14:CZ14"/>
    </sheetView>
  </sheetViews>
  <sheetFormatPr defaultColWidth="0.85546875" defaultRowHeight="15" x14ac:dyDescent="0.25"/>
  <cols>
    <col min="1" max="55" width="0.85546875" style="3"/>
    <col min="56" max="56" width="20.85546875" style="3" customWidth="1"/>
    <col min="57" max="79" width="0.85546875" style="3"/>
    <col min="80" max="80" width="16.28515625" style="3" customWidth="1"/>
    <col min="81" max="103" width="0.85546875" style="3"/>
    <col min="104" max="104" width="14.42578125" style="3" customWidth="1"/>
    <col min="105" max="16384" width="0.85546875" style="3"/>
  </cols>
  <sheetData>
    <row r="1" spans="1:104" s="1" customFormat="1" ht="15.75" x14ac:dyDescent="0.25"/>
    <row r="2" spans="1:104" s="1" customFormat="1" ht="48" customHeight="1" x14ac:dyDescent="0.25">
      <c r="A2" s="166" t="s">
        <v>211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</row>
    <row r="3" spans="1:104" s="1" customFormat="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ht="15.75" x14ac:dyDescent="0.25">
      <c r="F4" s="111" t="s">
        <v>212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</row>
    <row r="5" spans="1:104" s="29" customFormat="1" ht="12.75" x14ac:dyDescent="0.2">
      <c r="F5" s="112" t="s">
        <v>213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</row>
    <row r="7" spans="1:104" s="39" customFormat="1" ht="71.25" customHeight="1" x14ac:dyDescent="0.2">
      <c r="A7" s="141" t="s">
        <v>81</v>
      </c>
      <c r="B7" s="142"/>
      <c r="C7" s="142"/>
      <c r="D7" s="142"/>
      <c r="E7" s="142"/>
      <c r="F7" s="142"/>
      <c r="G7" s="143" t="s">
        <v>214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5"/>
      <c r="BE7" s="143" t="s">
        <v>215</v>
      </c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5"/>
      <c r="CC7" s="143" t="s">
        <v>216</v>
      </c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5"/>
    </row>
    <row r="8" spans="1:104" s="4" customFormat="1" ht="39.75" customHeight="1" x14ac:dyDescent="0.2">
      <c r="A8" s="203" t="s">
        <v>27</v>
      </c>
      <c r="B8" s="203"/>
      <c r="C8" s="203"/>
      <c r="D8" s="203"/>
      <c r="E8" s="203"/>
      <c r="F8" s="203"/>
      <c r="G8" s="27"/>
      <c r="H8" s="183" t="s">
        <v>217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4"/>
      <c r="BE8" s="204">
        <v>95.31</v>
      </c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</row>
    <row r="9" spans="1:104" s="4" customFormat="1" ht="42" customHeight="1" x14ac:dyDescent="0.2">
      <c r="A9" s="203" t="s">
        <v>218</v>
      </c>
      <c r="B9" s="203"/>
      <c r="C9" s="203"/>
      <c r="D9" s="203"/>
      <c r="E9" s="203"/>
      <c r="F9" s="203"/>
      <c r="G9" s="27"/>
      <c r="H9" s="183" t="s">
        <v>219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4"/>
      <c r="BE9" s="204">
        <v>63.6</v>
      </c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</row>
    <row r="10" spans="1:104" s="4" customFormat="1" ht="38.25" customHeight="1" x14ac:dyDescent="0.25">
      <c r="A10" s="146" t="s">
        <v>28</v>
      </c>
      <c r="B10" s="147"/>
      <c r="C10" s="147"/>
      <c r="D10" s="147"/>
      <c r="E10" s="147"/>
      <c r="F10" s="148"/>
      <c r="G10" s="152"/>
      <c r="H10" s="154" t="s">
        <v>220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5"/>
      <c r="BE10" s="206" t="s">
        <v>221</v>
      </c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8"/>
      <c r="CC10" s="209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1"/>
    </row>
    <row r="11" spans="1:104" s="4" customFormat="1" ht="21.75" customHeight="1" x14ac:dyDescent="0.2">
      <c r="A11" s="149"/>
      <c r="B11" s="150"/>
      <c r="C11" s="150"/>
      <c r="D11" s="150"/>
      <c r="E11" s="150"/>
      <c r="F11" s="151"/>
      <c r="G11" s="153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7"/>
      <c r="BE11" s="213">
        <v>66.7</v>
      </c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2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7"/>
    </row>
    <row r="12" spans="1:104" s="4" customFormat="1" ht="54.75" customHeight="1" x14ac:dyDescent="0.25">
      <c r="A12" s="146" t="s">
        <v>29</v>
      </c>
      <c r="B12" s="147"/>
      <c r="C12" s="147"/>
      <c r="D12" s="147"/>
      <c r="E12" s="147"/>
      <c r="F12" s="148"/>
      <c r="G12" s="152"/>
      <c r="H12" s="154" t="s">
        <v>222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  <c r="BE12" s="206" t="s">
        <v>223</v>
      </c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8"/>
      <c r="CC12" s="209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1"/>
    </row>
    <row r="13" spans="1:104" s="4" customFormat="1" ht="15.75" x14ac:dyDescent="0.2">
      <c r="A13" s="149"/>
      <c r="B13" s="150"/>
      <c r="C13" s="150"/>
      <c r="D13" s="150"/>
      <c r="E13" s="150"/>
      <c r="F13" s="151"/>
      <c r="G13" s="153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7"/>
      <c r="BE13" s="161">
        <v>335</v>
      </c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212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7"/>
    </row>
    <row r="14" spans="1:104" s="4" customFormat="1" ht="27" customHeight="1" x14ac:dyDescent="0.2">
      <c r="A14" s="203" t="s">
        <v>32</v>
      </c>
      <c r="B14" s="203"/>
      <c r="C14" s="203"/>
      <c r="D14" s="203"/>
      <c r="E14" s="203"/>
      <c r="F14" s="203"/>
      <c r="G14" s="27"/>
      <c r="H14" s="183" t="s">
        <v>224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4"/>
      <c r="BE14" s="204">
        <v>417</v>
      </c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</row>
    <row r="15" spans="1:104" s="4" customFormat="1" ht="22.5" customHeight="1" x14ac:dyDescent="0.2">
      <c r="A15" s="203" t="s">
        <v>61</v>
      </c>
      <c r="B15" s="203"/>
      <c r="C15" s="203"/>
      <c r="D15" s="203"/>
      <c r="E15" s="203"/>
      <c r="F15" s="203"/>
      <c r="G15" s="27"/>
      <c r="H15" s="183" t="s">
        <v>225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4"/>
      <c r="BE15" s="204">
        <v>20</v>
      </c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</row>
    <row r="16" spans="1:104" s="4" customFormat="1" ht="26.25" customHeight="1" x14ac:dyDescent="0.25">
      <c r="A16" s="146" t="s">
        <v>62</v>
      </c>
      <c r="B16" s="147"/>
      <c r="C16" s="147"/>
      <c r="D16" s="147"/>
      <c r="E16" s="147"/>
      <c r="F16" s="148"/>
      <c r="G16" s="152"/>
      <c r="H16" s="154" t="s">
        <v>226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206" t="s">
        <v>227</v>
      </c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8"/>
      <c r="CC16" s="214" t="s">
        <v>228</v>
      </c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6"/>
    </row>
    <row r="17" spans="1:106" s="4" customFormat="1" ht="37.5" customHeight="1" x14ac:dyDescent="0.2">
      <c r="A17" s="149"/>
      <c r="B17" s="150"/>
      <c r="C17" s="150"/>
      <c r="D17" s="150"/>
      <c r="E17" s="150"/>
      <c r="F17" s="151"/>
      <c r="G17" s="153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7"/>
      <c r="BE17" s="220" t="s">
        <v>61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17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9"/>
    </row>
    <row r="18" spans="1:106" s="4" customFormat="1" x14ac:dyDescent="0.25">
      <c r="A18" s="146" t="s">
        <v>63</v>
      </c>
      <c r="B18" s="147"/>
      <c r="C18" s="147"/>
      <c r="D18" s="147"/>
      <c r="E18" s="147"/>
      <c r="F18" s="148"/>
      <c r="G18" s="152"/>
      <c r="H18" s="154" t="s">
        <v>229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5"/>
      <c r="BE18" s="206" t="s">
        <v>230</v>
      </c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8"/>
      <c r="CC18" s="214" t="s">
        <v>228</v>
      </c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6"/>
    </row>
    <row r="19" spans="1:106" s="4" customFormat="1" ht="40.5" customHeight="1" x14ac:dyDescent="0.2">
      <c r="A19" s="149"/>
      <c r="B19" s="150"/>
      <c r="C19" s="150"/>
      <c r="D19" s="150"/>
      <c r="E19" s="150"/>
      <c r="F19" s="151"/>
      <c r="G19" s="153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7"/>
      <c r="BE19" s="220" t="s">
        <v>63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17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9"/>
    </row>
    <row r="20" spans="1:106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106" s="12" customFormat="1" ht="13.5" x14ac:dyDescent="0.2">
      <c r="A21" s="201" t="s">
        <v>231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</row>
    <row r="22" spans="1:106" s="12" customFormat="1" ht="13.5" x14ac:dyDescent="0.2">
      <c r="A22" s="201" t="s">
        <v>232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</row>
    <row r="23" spans="1:106" s="12" customFormat="1" ht="29.25" customHeight="1" x14ac:dyDescent="0.2">
      <c r="A23" s="201" t="s">
        <v>233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</row>
    <row r="24" spans="1:106" s="12" customFormat="1" ht="45.75" customHeight="1" x14ac:dyDescent="0.2">
      <c r="A24" s="201" t="s">
        <v>234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</row>
    <row r="26" spans="1:106" ht="15.75" x14ac:dyDescent="0.25">
      <c r="C26" s="111" t="s">
        <v>68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 t="s">
        <v>69</v>
      </c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</row>
    <row r="27" spans="1:106" x14ac:dyDescent="0.25">
      <c r="C27" s="112" t="s">
        <v>20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 t="s">
        <v>21</v>
      </c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 t="s">
        <v>22</v>
      </c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</row>
  </sheetData>
  <mergeCells count="57">
    <mergeCell ref="C27:AM27"/>
    <mergeCell ref="AN27:BX27"/>
    <mergeCell ref="BY27:DB27"/>
    <mergeCell ref="A21:CZ21"/>
    <mergeCell ref="A22:CZ22"/>
    <mergeCell ref="A23:CZ23"/>
    <mergeCell ref="A24:CZ24"/>
    <mergeCell ref="C26:AM26"/>
    <mergeCell ref="AN26:BX26"/>
    <mergeCell ref="BY26:DB26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8:F8"/>
    <mergeCell ref="H8:BD8"/>
    <mergeCell ref="BE8:CB8"/>
    <mergeCell ref="CC8:CZ8"/>
    <mergeCell ref="A9:F9"/>
    <mergeCell ref="H9:BD9"/>
    <mergeCell ref="BE9:CB9"/>
    <mergeCell ref="CC9:CZ9"/>
    <mergeCell ref="A2:CZ2"/>
    <mergeCell ref="F4:CU4"/>
    <mergeCell ref="F5:CU5"/>
    <mergeCell ref="A7:F7"/>
    <mergeCell ref="G7:BD7"/>
    <mergeCell ref="BE7:CB7"/>
    <mergeCell ref="CC7:CZ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"/>
  <sheetViews>
    <sheetView workbookViewId="0">
      <selection activeCell="CA14" sqref="CA14"/>
    </sheetView>
  </sheetViews>
  <sheetFormatPr defaultColWidth="0.85546875" defaultRowHeight="15" x14ac:dyDescent="0.25"/>
  <cols>
    <col min="1" max="81" width="0.85546875" style="3"/>
    <col min="82" max="82" width="3.140625" style="3" customWidth="1"/>
    <col min="83" max="16384" width="0.85546875" style="3"/>
  </cols>
  <sheetData>
    <row r="1" spans="1:104" s="1" customFormat="1" ht="15.75" x14ac:dyDescent="0.25">
      <c r="CZ1" s="2" t="s">
        <v>0</v>
      </c>
    </row>
    <row r="2" spans="1:104" s="1" customFormat="1" ht="15.75" x14ac:dyDescent="0.25"/>
    <row r="3" spans="1:104" s="1" customFormat="1" ht="57" customHeight="1" x14ac:dyDescent="0.25">
      <c r="A3" s="221" t="s">
        <v>235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</row>
    <row r="4" spans="1:104" s="1" customFormat="1" ht="15.75" customHeight="1" x14ac:dyDescent="0.25">
      <c r="A4" s="222" t="s">
        <v>236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3" t="s">
        <v>54</v>
      </c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</row>
    <row r="5" spans="1:104" s="61" customFormat="1" ht="15.75" x14ac:dyDescent="0.25"/>
    <row r="6" spans="1:104" s="1" customFormat="1" ht="15.75" x14ac:dyDescent="0.25">
      <c r="F6" s="111" t="s">
        <v>56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7" spans="1:104" s="1" customFormat="1" ht="15.75" x14ac:dyDescent="0.25">
      <c r="F7" s="112" t="s">
        <v>8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9" spans="1:104" s="4" customFormat="1" x14ac:dyDescent="0.2">
      <c r="A9" s="116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 t="s">
        <v>237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</row>
    <row r="10" spans="1:104" s="4" customFormat="1" x14ac:dyDescent="0.2">
      <c r="A10" s="116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>
        <v>2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</row>
    <row r="11" spans="1:104" ht="87" customHeight="1" x14ac:dyDescent="0.25">
      <c r="A11" s="58"/>
      <c r="B11" s="224" t="s">
        <v>238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62"/>
      <c r="CA11" s="225">
        <v>24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</row>
    <row r="12" spans="1:104" ht="100.5" customHeight="1" x14ac:dyDescent="0.25">
      <c r="A12" s="58"/>
      <c r="B12" s="224" t="s">
        <v>239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62"/>
      <c r="CA12" s="225">
        <v>0</v>
      </c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</row>
    <row r="13" spans="1:104" ht="48.75" customHeight="1" x14ac:dyDescent="0.25">
      <c r="A13" s="58"/>
      <c r="B13" s="224" t="s">
        <v>240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62"/>
      <c r="CA13" s="225">
        <f>CA11/(CA11-CA12)</f>
        <v>1</v>
      </c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</row>
    <row r="15" spans="1:104" s="1" customFormat="1" ht="15.75" x14ac:dyDescent="0.25">
      <c r="A15" s="111" t="s">
        <v>68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 t="s">
        <v>69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</row>
    <row r="16" spans="1:104" s="9" customFormat="1" ht="12.75" x14ac:dyDescent="0.2">
      <c r="A16" s="112" t="s">
        <v>20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 t="s">
        <v>21</v>
      </c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 t="s">
        <v>22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</row>
  </sheetData>
  <mergeCells count="21">
    <mergeCell ref="B13:BY13"/>
    <mergeCell ref="CA13:CZ13"/>
    <mergeCell ref="A15:AK15"/>
    <mergeCell ref="AL15:BV15"/>
    <mergeCell ref="BW15:CZ15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A3:CZ3"/>
    <mergeCell ref="A4:CG4"/>
    <mergeCell ref="CH4:CU4"/>
    <mergeCell ref="F6:CU6"/>
    <mergeCell ref="F7:CU7"/>
    <mergeCell ref="A9:BZ9"/>
    <mergeCell ref="CA9:CZ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CZ15"/>
  <sheetViews>
    <sheetView topLeftCell="A2" workbookViewId="0">
      <selection activeCell="BE22" sqref="BE22"/>
    </sheetView>
  </sheetViews>
  <sheetFormatPr defaultColWidth="0.85546875" defaultRowHeight="15" x14ac:dyDescent="0.25"/>
  <cols>
    <col min="1" max="84" width="0.85546875" style="3"/>
    <col min="85" max="85" width="3" style="3" customWidth="1"/>
    <col min="86" max="16384" width="0.85546875" style="3"/>
  </cols>
  <sheetData>
    <row r="1" spans="1:104" s="1" customFormat="1" ht="15.75" x14ac:dyDescent="0.25"/>
    <row r="2" spans="1:104" s="1" customFormat="1" ht="51.75" customHeight="1" x14ac:dyDescent="0.25">
      <c r="A2" s="166" t="s">
        <v>241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</row>
    <row r="3" spans="1:104" s="61" customFormat="1" ht="15.75" x14ac:dyDescent="0.25">
      <c r="X3" s="226" t="s">
        <v>242</v>
      </c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3" t="s">
        <v>54</v>
      </c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</row>
    <row r="4" spans="1:104" s="1" customFormat="1" ht="15.75" x14ac:dyDescent="0.25"/>
    <row r="5" spans="1:104" s="1" customFormat="1" ht="15.75" x14ac:dyDescent="0.25">
      <c r="F5" s="111" t="s">
        <v>56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104" s="1" customFormat="1" ht="15.75" x14ac:dyDescent="0.25">
      <c r="F6" s="112" t="s">
        <v>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8" spans="1:104" s="4" customFormat="1" x14ac:dyDescent="0.2">
      <c r="A8" s="116" t="s">
        <v>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 t="s">
        <v>237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</row>
    <row r="9" spans="1:104" s="4" customFormat="1" x14ac:dyDescent="0.2">
      <c r="A9" s="116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>
        <v>2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</row>
    <row r="10" spans="1:104" ht="78" customHeight="1" x14ac:dyDescent="0.25">
      <c r="A10" s="27"/>
      <c r="B10" s="224" t="s">
        <v>243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8"/>
      <c r="CA10" s="225">
        <v>13</v>
      </c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</row>
    <row r="11" spans="1:104" ht="81.75" customHeight="1" x14ac:dyDescent="0.25">
      <c r="A11" s="27"/>
      <c r="B11" s="224" t="s">
        <v>244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8"/>
      <c r="CA11" s="225">
        <v>0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</row>
    <row r="12" spans="1:104" ht="48.75" customHeight="1" x14ac:dyDescent="0.25">
      <c r="A12" s="27"/>
      <c r="B12" s="224" t="s">
        <v>245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8"/>
      <c r="CA12" s="225">
        <f>CA10/(CA10-CA11)</f>
        <v>1</v>
      </c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</row>
    <row r="13" spans="1:104" x14ac:dyDescent="0.25">
      <c r="CG13" s="3">
        <v>1</v>
      </c>
    </row>
    <row r="14" spans="1:104" s="1" customFormat="1" ht="15.75" x14ac:dyDescent="0.25">
      <c r="A14" s="111" t="s">
        <v>68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 t="s">
        <v>69</v>
      </c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</row>
    <row r="15" spans="1:104" s="9" customFormat="1" ht="12.75" x14ac:dyDescent="0.2">
      <c r="A15" s="112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 t="s">
        <v>21</v>
      </c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 t="s">
        <v>22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</row>
  </sheetData>
  <mergeCells count="21">
    <mergeCell ref="B12:BY12"/>
    <mergeCell ref="CA12:CZ12"/>
    <mergeCell ref="A14:AK14"/>
    <mergeCell ref="AL14:BV14"/>
    <mergeCell ref="BW14:CZ14"/>
    <mergeCell ref="A15:AK15"/>
    <mergeCell ref="AL15:BV15"/>
    <mergeCell ref="BW15:CZ15"/>
    <mergeCell ref="A9:BZ9"/>
    <mergeCell ref="CA9:CZ9"/>
    <mergeCell ref="B10:BY10"/>
    <mergeCell ref="CA10:CZ10"/>
    <mergeCell ref="B11:BY11"/>
    <mergeCell ref="CA11:CZ11"/>
    <mergeCell ref="A2:CZ2"/>
    <mergeCell ref="X3:BF3"/>
    <mergeCell ref="BG3:BZ3"/>
    <mergeCell ref="F5:CU5"/>
    <mergeCell ref="F6:CU6"/>
    <mergeCell ref="A8:BZ8"/>
    <mergeCell ref="CA8:CZ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workbookViewId="0">
      <selection activeCell="EW21" sqref="EW21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65.25" customHeight="1" x14ac:dyDescent="0.25">
      <c r="A2" s="166" t="s">
        <v>250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</row>
    <row r="3" spans="1:104" s="61" customFormat="1" ht="15.75" x14ac:dyDescent="0.25">
      <c r="A3" s="226" t="s">
        <v>251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3" t="s">
        <v>54</v>
      </c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</row>
    <row r="4" spans="1:104" s="1" customFormat="1" ht="15.75" x14ac:dyDescent="0.25"/>
    <row r="5" spans="1:104" s="1" customFormat="1" ht="15.75" x14ac:dyDescent="0.25">
      <c r="F5" s="111" t="s">
        <v>56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104" s="1" customFormat="1" ht="15.75" x14ac:dyDescent="0.25">
      <c r="F6" s="112" t="s">
        <v>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</row>
    <row r="8" spans="1:104" x14ac:dyDescent="0.25">
      <c r="A8" s="116" t="s">
        <v>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 t="s">
        <v>1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</row>
    <row r="9" spans="1:104" x14ac:dyDescent="0.25">
      <c r="A9" s="116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>
        <v>2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</row>
    <row r="10" spans="1:104" s="4" customFormat="1" x14ac:dyDescent="0.25">
      <c r="A10" s="34"/>
      <c r="B10" s="227" t="s">
        <v>252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33"/>
      <c r="CA10" s="229" t="s">
        <v>237</v>
      </c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</row>
    <row r="11" spans="1:104" s="4" customFormat="1" ht="76.5" customHeight="1" x14ac:dyDescent="0.25">
      <c r="A11" s="37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64"/>
      <c r="CA11" s="225">
        <v>0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</row>
    <row r="12" spans="1:104" ht="15" customHeight="1" x14ac:dyDescent="0.25">
      <c r="A12" s="34"/>
      <c r="B12" s="227" t="s">
        <v>253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33"/>
      <c r="CA12" s="230" t="s">
        <v>254</v>
      </c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</row>
    <row r="13" spans="1:104" ht="35.25" customHeight="1" x14ac:dyDescent="0.25">
      <c r="A13" s="37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64"/>
      <c r="CA13" s="225">
        <v>24</v>
      </c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</row>
    <row r="14" spans="1:104" ht="58.5" customHeight="1" x14ac:dyDescent="0.25">
      <c r="A14" s="58"/>
      <c r="B14" s="224" t="s">
        <v>255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62"/>
      <c r="CA14" s="225">
        <f>CA13/MAX(CA13-CA11)</f>
        <v>1</v>
      </c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</row>
    <row r="16" spans="1:104" s="1" customFormat="1" ht="15.75" x14ac:dyDescent="0.25">
      <c r="A16" s="111" t="s">
        <v>68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 t="s">
        <v>69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</row>
    <row r="17" spans="1:104" s="9" customFormat="1" ht="12.75" x14ac:dyDescent="0.2">
      <c r="A17" s="112" t="s">
        <v>20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 t="s">
        <v>21</v>
      </c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 t="s">
        <v>22</v>
      </c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</row>
  </sheetData>
  <mergeCells count="23">
    <mergeCell ref="B14:BY14"/>
    <mergeCell ref="CA14:CZ14"/>
    <mergeCell ref="A16:AK16"/>
    <mergeCell ref="AL16:BV16"/>
    <mergeCell ref="BW16:CZ16"/>
    <mergeCell ref="A17:AK17"/>
    <mergeCell ref="AL17:BV17"/>
    <mergeCell ref="BW17:CZ17"/>
    <mergeCell ref="A9:BZ9"/>
    <mergeCell ref="CA9:CZ9"/>
    <mergeCell ref="B10:BY11"/>
    <mergeCell ref="CA10:CZ10"/>
    <mergeCell ref="CA11:CZ11"/>
    <mergeCell ref="B12:BY13"/>
    <mergeCell ref="CA12:CZ12"/>
    <mergeCell ref="CA13:CZ13"/>
    <mergeCell ref="A2:CZ2"/>
    <mergeCell ref="A3:CB3"/>
    <mergeCell ref="CC3:CT3"/>
    <mergeCell ref="F5:CU5"/>
    <mergeCell ref="F6:CU6"/>
    <mergeCell ref="A8:BZ8"/>
    <mergeCell ref="CA8:C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1.1</vt:lpstr>
      <vt:lpstr>1.2</vt:lpstr>
      <vt:lpstr>1.3</vt:lpstr>
      <vt:lpstr>1.4</vt:lpstr>
      <vt:lpstr>1.7</vt:lpstr>
      <vt:lpstr>1.9</vt:lpstr>
      <vt:lpstr>3.1</vt:lpstr>
      <vt:lpstr>3.2</vt:lpstr>
      <vt:lpstr>3.3</vt:lpstr>
      <vt:lpstr>4.1</vt:lpstr>
      <vt:lpstr>4.2</vt:lpstr>
      <vt:lpstr>8.1</vt:lpstr>
      <vt:lpstr>8.1.1</vt:lpstr>
      <vt:lpstr>8.3</vt:lpstr>
      <vt:lpstr>9.1</vt:lpstr>
      <vt:lpstr>9.2</vt:lpstr>
      <vt:lpstr>'4.1'!Заголовки_для_печати</vt:lpstr>
      <vt:lpstr>'4.1'!Область_печати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Andrey Kolobrodov</cp:lastModifiedBy>
  <cp:lastPrinted>2017-07-24T09:45:46Z</cp:lastPrinted>
  <dcterms:created xsi:type="dcterms:W3CDTF">2011-01-11T10:25:48Z</dcterms:created>
  <dcterms:modified xsi:type="dcterms:W3CDTF">2022-03-30T08:19:56Z</dcterms:modified>
</cp:coreProperties>
</file>